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8" windowWidth="20112" windowHeight="7932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C13" i="1" l="1"/>
  <c r="D13" i="1" l="1"/>
  <c r="D22" i="1" l="1"/>
  <c r="D17" i="1"/>
  <c r="D11" i="1"/>
  <c r="D8" i="1"/>
  <c r="D7" i="1" l="1"/>
  <c r="D6" i="1" s="1"/>
  <c r="D5" i="1" s="1"/>
  <c r="C11" i="1"/>
  <c r="C8" i="1" l="1"/>
  <c r="C22" i="1"/>
  <c r="C17" i="1"/>
  <c r="C7" i="1" l="1"/>
  <c r="C6" i="1" s="1"/>
  <c r="C5" i="1" s="1"/>
</calcChain>
</file>

<file path=xl/sharedStrings.xml><?xml version="1.0" encoding="utf-8"?>
<sst xmlns="http://schemas.openxmlformats.org/spreadsheetml/2006/main" count="56" uniqueCount="56">
  <si>
    <t>Наименование источника доходов</t>
  </si>
  <si>
    <t>ДОХОДЫ ВСЕГО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</si>
  <si>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</si>
  <si>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</si>
  <si>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</si>
  <si>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</si>
  <si>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</si>
  <si>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</si>
  <si>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</si>
  <si>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</si>
  <si>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</si>
  <si>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</si>
  <si>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</si>
  <si>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имущество всего, в том числе</t>
  </si>
  <si>
    <t>Налоги, сборы и регулярные платежи за пользование природными  ресурсами всего, в том числе</t>
  </si>
  <si>
    <t>Налог на прибыль организаций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</si>
  <si>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</si>
  <si>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</si>
  <si>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</si>
  <si>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</si>
  <si>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 на имущество организаций</t>
  </si>
  <si>
    <t>Транспортный налог</t>
  </si>
  <si>
    <t>Налог на добычу полезных ископаемых</t>
  </si>
  <si>
    <t>Сборы за пользование объектами животного мира и водных биологических ресурсов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</si>
  <si>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</si>
  <si>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</si>
  <si>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</si>
  <si>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</si>
  <si>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</si>
  <si>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000 1 01 01000 00 0000 110</t>
  </si>
  <si>
    <t>000 1 01 02000 00 0000 110</t>
  </si>
  <si>
    <t>000 1 03 00000 00 0000 000</t>
  </si>
  <si>
    <t>000 1 03 02000 00 0000 110</t>
  </si>
  <si>
    <t>000 1 06 00000 00 0000 000</t>
  </si>
  <si>
    <t>000 1 06 02000 00 0000 110</t>
  </si>
  <si>
    <t>000 1 06 04000 00 1000 110</t>
  </si>
  <si>
    <t>000 1 07 00000 00 0000 000</t>
  </si>
  <si>
    <t>000 1 07 01000 00 0000 110</t>
  </si>
  <si>
    <t>000 1 07 04000 00 0000 110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</si>
  <si>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</si>
  <si>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</si>
  <si>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</si>
  <si>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</si>
  <si>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</si>
  <si>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</si>
  <si>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</si>
  <si>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</si>
  <si>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</si>
  <si>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</si>
  <si>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Исполнено</t>
  </si>
  <si>
    <t>План в соответствии с Законом Калужской области от 04.12.2017
№ 278-ОЗ</t>
  </si>
  <si>
    <t>Налог на игорный бизнес</t>
  </si>
  <si>
    <t>000 1 06 05000 00 0000 110</t>
  </si>
  <si>
    <t>Налоги на прибыль, доходы всего, в том числе</t>
  </si>
  <si>
    <t>Приложение № 1 к постановлению Правительства Калужской области
от _________________ № ______</t>
  </si>
  <si>
    <t xml:space="preserve">Исполнение доходов областного бюджета за I полугодие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</si>
</sst>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b/>
      <sz val="12"/>
      <color rgb="FF000000"/>
      <name val="Times New Roman"/>
      <family val="2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left" vertical="top" wrapText="1"/>
    </xf>
    <xf numFmtId="0" fontId="10" fillId="0" borderId="10">
      <alignment horizontal="center" vertical="center" wrapText="1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0" xfId="0" applyFont="1"/>
    <xf numFmtId="49" fontId="7" fillId="0" borderId="8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3" applyNumberFormat="1" applyFont="1" applyBorder="1" applyProtection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0" fontId="13" fillId="0" borderId="0" xfId="0" applyFont="1" applyAlignment="1">
      <alignment horizontal="right" vertical="center"/>
    </xf>
    <xf numFmtId="4" fontId="4" fillId="0" borderId="8" xfId="1" applyNumberFormat="1" applyFont="1" applyBorder="1" applyAlignment="1">
      <alignment horizontal="right" wrapText="1"/>
    </xf>
    <xf numFmtId="4" fontId="3" fillId="0" borderId="5" xfId="1" applyNumberFormat="1" applyFont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wrapText="1"/>
    </xf>
    <xf numFmtId="4" fontId="3" fillId="0" borderId="8" xfId="1" applyNumberFormat="1" applyFont="1" applyFill="1" applyBorder="1" applyAlignment="1">
      <alignment horizontal="right" wrapText="1"/>
    </xf>
    <xf numFmtId="4" fontId="3" fillId="0" borderId="5" xfId="1" applyNumberFormat="1" applyFont="1" applyFill="1" applyBorder="1" applyAlignment="1">
      <alignment horizontal="right" wrapText="1"/>
    </xf>
    <xf numFmtId="4" fontId="3" fillId="0" borderId="8" xfId="1" applyNumberFormat="1" applyFont="1" applyBorder="1" applyAlignment="1">
      <alignment horizontal="right" wrapText="1"/>
    </xf>
    <xf numFmtId="4" fontId="4" fillId="0" borderId="5" xfId="1" applyNumberFormat="1" applyFont="1" applyBorder="1" applyAlignment="1">
      <alignment horizontal="right" wrapText="1"/>
    </xf>
    <xf numFmtId="4" fontId="4" fillId="0" borderId="8" xfId="1" applyNumberFormat="1" applyFont="1" applyFill="1" applyBorder="1" applyAlignment="1">
      <alignment horizontal="right" wrapText="1"/>
    </xf>
    <xf numFmtId="4" fontId="4" fillId="0" borderId="5" xfId="1" applyNumberFormat="1" applyFont="1" applyFill="1" applyBorder="1" applyAlignment="1">
      <alignment horizontal="right" wrapText="1"/>
    </xf>
    <xf numFmtId="4" fontId="3" fillId="0" borderId="9" xfId="1" applyNumberFormat="1" applyFont="1" applyBorder="1" applyAlignment="1">
      <alignment horizontal="right" wrapText="1"/>
    </xf>
    <xf numFmtId="4" fontId="3" fillId="0" borderId="7" xfId="1" applyNumberFormat="1" applyFont="1" applyBorder="1" applyAlignment="1">
      <alignment horizontal="right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2" applyFont="1" applyAlignment="1">
      <alignment horizontal="justify" vertical="top" wrapText="1"/>
    </xf>
  </cellXfs>
  <cellStyles count="4">
    <cellStyle name="xl31" xfId="3"/>
    <cellStyle name="xl36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120" zoomScaleNormal="120" workbookViewId="0">
      <selection activeCell="B28" sqref="B28"/>
    </sheetView>
  </sheetViews>
  <sheetFormatPr defaultRowHeight="14.4" x14ac:dyDescent="0.3"/>
  <cols>
    <col min="1" max="1" width="62.33203125" customWidth="1"/>
    <col min="2" max="2" width="33.5546875" customWidth="1"/>
    <col min="3" max="4" width="25.33203125" customWidth="1"/>
  </cols>
  <sheetData>
    <row r="1" spans="1:4" ht="93" customHeight="1" x14ac:dyDescent="0.3">
      <c r="A1" s="3"/>
      <c r="B1" s="13"/>
      <c r="C1" s="31" t="s">
        <v>54</v>
      </c>
      <c r="D1" s="31"/>
    </row>
    <row r="2" spans="1:4" ht="37.200000000000003" customHeight="1" x14ac:dyDescent="0.3">
      <c r="A2" s="30" t="s">
        <v>55</v>
      </c>
      <c r="B2" s="30"/>
      <c r="C2" s="30"/>
      <c r="D2" s="30"/>
    </row>
    <row r="3" spans="1:4" ht="21" customHeight="1" thickBot="1" x14ac:dyDescent="0.35">
      <c r="C3" s="4"/>
      <c r="D3" s="17" t="s">
        <v>16</v>
      </c>
    </row>
    <row r="4" spans="1:4" ht="99.6" customHeight="1" thickBot="1" x14ac:dyDescent="0.35">
      <c r="A4" s="14" t="s">
        <v>0</v>
      </c>
      <c r="B4" s="14" t="s">
        <v>26</v>
      </c>
      <c r="C4" s="15" t="s">
        <v>50</v>
      </c>
      <c r="D4" s="14" t="s">
        <v>49</v>
      </c>
    </row>
    <row r="5" spans="1:4" ht="23.25" customHeight="1" x14ac:dyDescent="0.3">
      <c r="A5" s="5" t="s">
        <v>1</v>
      </c>
      <c r="B5" s="16"/>
      <c r="C5" s="20">
        <f>C6+C30</f>
        <v>51699365931</v>
      </c>
      <c r="D5" s="21">
        <f>D6+D30</f>
        <v>29214497129.430004</v>
      </c>
    </row>
    <row r="6" spans="1:4" ht="22.2" customHeight="1" x14ac:dyDescent="0.3">
      <c r="A6" s="6" t="s">
        <v>19</v>
      </c>
      <c r="B6" s="12" t="s">
        <v>27</v>
      </c>
      <c r="C6" s="22">
        <f>C7+C22</f>
        <v>43435141890</v>
      </c>
      <c r="D6" s="23">
        <f>D7+D22</f>
        <v>21991608273.910004</v>
      </c>
    </row>
    <row r="7" spans="1:4" ht="22.95" customHeight="1" x14ac:dyDescent="0.35">
      <c r="A7" s="6" t="s">
        <v>18</v>
      </c>
      <c r="B7" s="10"/>
      <c r="C7" s="24">
        <f>C8+C11+C13+C17+C20+C21</f>
        <v>42686068600</v>
      </c>
      <c r="D7" s="19">
        <f>D8+D11+D13+D17+D20+D21</f>
        <v>21589995952.770004</v>
      </c>
    </row>
    <row r="8" spans="1:4" ht="20.399999999999999" customHeight="1" x14ac:dyDescent="0.3">
      <c r="A8" s="6" t="s">
        <v>53</v>
      </c>
      <c r="B8" s="12" t="s">
        <v>28</v>
      </c>
      <c r="C8" s="24">
        <f>C9+C10</f>
        <v>28135618700</v>
      </c>
      <c r="D8" s="19">
        <f>D9+D10</f>
        <v>14249667005.299999</v>
      </c>
    </row>
    <row r="9" spans="1:4" ht="20.399999999999999" customHeight="1" x14ac:dyDescent="0.35">
      <c r="A9" s="7" t="s">
        <v>15</v>
      </c>
      <c r="B9" s="10" t="s">
        <v>29</v>
      </c>
      <c r="C9" s="18">
        <v>14119011900</v>
      </c>
      <c r="D9" s="25">
        <v>7703046929.0900002</v>
      </c>
    </row>
    <row r="10" spans="1:4" ht="21" customHeight="1" x14ac:dyDescent="0.35">
      <c r="A10" s="7" t="s">
        <v>12</v>
      </c>
      <c r="B10" s="10" t="s">
        <v>30</v>
      </c>
      <c r="C10" s="26">
        <v>14016606800</v>
      </c>
      <c r="D10" s="27">
        <v>6546620076.21</v>
      </c>
    </row>
    <row r="11" spans="1:4" ht="41.4" customHeight="1" x14ac:dyDescent="0.3">
      <c r="A11" s="6" t="s">
        <v>24</v>
      </c>
      <c r="B11" s="12" t="s">
        <v>31</v>
      </c>
      <c r="C11" s="22">
        <f>C12</f>
        <v>9330960200</v>
      </c>
      <c r="D11" s="23">
        <f>D12</f>
        <v>4703898641.5600004</v>
      </c>
    </row>
    <row r="12" spans="1:4" s="9" customFormat="1" ht="41.4" customHeight="1" x14ac:dyDescent="0.35">
      <c r="A12" s="7" t="s">
        <v>25</v>
      </c>
      <c r="B12" s="10" t="s">
        <v>32</v>
      </c>
      <c r="C12" s="26">
        <v>9330960200</v>
      </c>
      <c r="D12" s="27">
        <v>4703898641.5600004</v>
      </c>
    </row>
    <row r="13" spans="1:4" ht="19.95" customHeight="1" x14ac:dyDescent="0.3">
      <c r="A13" s="6" t="s">
        <v>13</v>
      </c>
      <c r="B13" s="12" t="s">
        <v>33</v>
      </c>
      <c r="C13" s="19">
        <f>C14+C15+C16</f>
        <v>4880041400</v>
      </c>
      <c r="D13" s="19">
        <f>D14+D15+D16</f>
        <v>2461682040.8100004</v>
      </c>
    </row>
    <row r="14" spans="1:4" ht="18.600000000000001" customHeight="1" x14ac:dyDescent="0.35">
      <c r="A14" s="7" t="s">
        <v>20</v>
      </c>
      <c r="B14" s="10" t="s">
        <v>34</v>
      </c>
      <c r="C14" s="18">
        <v>4033760000</v>
      </c>
      <c r="D14" s="25">
        <v>2277871341.8400002</v>
      </c>
    </row>
    <row r="15" spans="1:4" ht="19.95" customHeight="1" x14ac:dyDescent="0.35">
      <c r="A15" s="7" t="s">
        <v>21</v>
      </c>
      <c r="B15" s="10" t="s">
        <v>35</v>
      </c>
      <c r="C15" s="18">
        <v>846281400</v>
      </c>
      <c r="D15" s="25">
        <v>182355694.84</v>
      </c>
    </row>
    <row r="16" spans="1:4" ht="19.95" customHeight="1" x14ac:dyDescent="0.35">
      <c r="A16" s="7" t="s">
        <v>51</v>
      </c>
      <c r="B16" s="10" t="s">
        <v>52</v>
      </c>
      <c r="C16" s="18">
        <v>0</v>
      </c>
      <c r="D16" s="25">
        <v>1455004.13</v>
      </c>
    </row>
    <row r="17" spans="1:4" ht="54.6" customHeight="1" x14ac:dyDescent="0.3">
      <c r="A17" s="6" t="s">
        <v>14</v>
      </c>
      <c r="B17" s="12" t="s">
        <v>36</v>
      </c>
      <c r="C17" s="24">
        <f>C18+C19</f>
        <v>119420000</v>
      </c>
      <c r="D17" s="19">
        <f>D18+D19</f>
        <v>62141492.969999999</v>
      </c>
    </row>
    <row r="18" spans="1:4" ht="19.2" customHeight="1" x14ac:dyDescent="0.35">
      <c r="A18" s="7" t="s">
        <v>22</v>
      </c>
      <c r="B18" s="10" t="s">
        <v>37</v>
      </c>
      <c r="C18" s="18">
        <v>118330000</v>
      </c>
      <c r="D18" s="25">
        <v>61959189.060000002</v>
      </c>
    </row>
    <row r="19" spans="1:4" ht="38.4" customHeight="1" x14ac:dyDescent="0.35">
      <c r="A19" s="7" t="s">
        <v>23</v>
      </c>
      <c r="B19" s="10" t="s">
        <v>38</v>
      </c>
      <c r="C19" s="18">
        <v>1090000</v>
      </c>
      <c r="D19" s="25">
        <v>182303.91</v>
      </c>
    </row>
    <row r="20" spans="1:4" ht="17.399999999999999" x14ac:dyDescent="0.3">
      <c r="A20" s="6" t="s">
        <v>2</v>
      </c>
      <c r="B20" s="12" t="s">
        <v>39</v>
      </c>
      <c r="C20" s="24">
        <v>219959300</v>
      </c>
      <c r="D20" s="19">
        <v>112518472.48999999</v>
      </c>
    </row>
    <row r="21" spans="1:4" ht="39.6" customHeight="1" x14ac:dyDescent="0.3">
      <c r="A21" s="6" t="s">
        <v>3</v>
      </c>
      <c r="B21" s="12" t="s">
        <v>40</v>
      </c>
      <c r="C21" s="24">
        <v>69000</v>
      </c>
      <c r="D21" s="19">
        <v>88299.64</v>
      </c>
    </row>
    <row r="22" spans="1:4" ht="20.399999999999999" customHeight="1" x14ac:dyDescent="0.35">
      <c r="A22" s="6" t="s">
        <v>17</v>
      </c>
      <c r="B22" s="10"/>
      <c r="C22" s="24">
        <f>C23+C24+C25+C26+C27+C28+C29</f>
        <v>749073290</v>
      </c>
      <c r="D22" s="19">
        <f>D23+D24+D25+D26+D27+D28+D29</f>
        <v>401612321.13999999</v>
      </c>
    </row>
    <row r="23" spans="1:4" ht="38.4" customHeight="1" x14ac:dyDescent="0.35">
      <c r="A23" s="7" t="s">
        <v>4</v>
      </c>
      <c r="B23" s="10" t="s">
        <v>41</v>
      </c>
      <c r="C23" s="18">
        <v>60616000</v>
      </c>
      <c r="D23" s="25">
        <v>34716216.030000001</v>
      </c>
    </row>
    <row r="24" spans="1:4" ht="23.4" customHeight="1" x14ac:dyDescent="0.35">
      <c r="A24" s="7" t="s">
        <v>5</v>
      </c>
      <c r="B24" s="10" t="s">
        <v>42</v>
      </c>
      <c r="C24" s="18">
        <v>138673751</v>
      </c>
      <c r="D24" s="25">
        <v>74153901.129999995</v>
      </c>
    </row>
    <row r="25" spans="1:4" ht="38.4" customHeight="1" x14ac:dyDescent="0.35">
      <c r="A25" s="7" t="s">
        <v>6</v>
      </c>
      <c r="B25" s="10" t="s">
        <v>43</v>
      </c>
      <c r="C25" s="18">
        <v>11822479</v>
      </c>
      <c r="D25" s="25">
        <v>18281361.960000001</v>
      </c>
    </row>
    <row r="26" spans="1:4" ht="44.25" customHeight="1" x14ac:dyDescent="0.35">
      <c r="A26" s="7" t="s">
        <v>7</v>
      </c>
      <c r="B26" s="10" t="s">
        <v>44</v>
      </c>
      <c r="C26" s="18">
        <v>1750000</v>
      </c>
      <c r="D26" s="25">
        <v>7204567.9699999997</v>
      </c>
    </row>
    <row r="27" spans="1:4" ht="21.6" customHeight="1" x14ac:dyDescent="0.35">
      <c r="A27" s="7" t="s">
        <v>8</v>
      </c>
      <c r="B27" s="10" t="s">
        <v>45</v>
      </c>
      <c r="C27" s="18">
        <v>93420</v>
      </c>
      <c r="D27" s="25">
        <v>215288</v>
      </c>
    </row>
    <row r="28" spans="1:4" ht="22.95" customHeight="1" x14ac:dyDescent="0.35">
      <c r="A28" s="7" t="s">
        <v>9</v>
      </c>
      <c r="B28" s="10" t="s">
        <v>46</v>
      </c>
      <c r="C28" s="18">
        <v>535587069</v>
      </c>
      <c r="D28" s="25">
        <v>266076388.03999999</v>
      </c>
    </row>
    <row r="29" spans="1:4" ht="21.6" customHeight="1" x14ac:dyDescent="0.35">
      <c r="A29" s="7" t="s">
        <v>10</v>
      </c>
      <c r="B29" s="10" t="s">
        <v>47</v>
      </c>
      <c r="C29" s="18">
        <v>530571</v>
      </c>
      <c r="D29" s="25">
        <v>964598.01</v>
      </c>
    </row>
    <row r="30" spans="1:4" ht="30.6" customHeight="1" thickBot="1" x14ac:dyDescent="0.35">
      <c r="A30" s="8" t="s">
        <v>11</v>
      </c>
      <c r="B30" s="11" t="s">
        <v>48</v>
      </c>
      <c r="C30" s="28">
        <v>8264224041</v>
      </c>
      <c r="D30" s="29">
        <v>7222888855.5200005</v>
      </c>
    </row>
    <row r="31" spans="1:4" ht="16.8" x14ac:dyDescent="0.3">
      <c r="A31" s="1"/>
      <c r="B31" s="1"/>
      <c r="C31" s="2"/>
      <c r="D31" s="2"/>
    </row>
  </sheetData>
  <mergeCells count="2">
    <mergeCell ref="A2:D2"/>
    <mergeCell ref="C1:D1"/>
  </mergeCells>
  <printOptions horizontalCentered="1"/>
  <pageMargins left="0.43307086614173229" right="0" top="0.94488188976377963" bottom="0.35433070866141736" header="0.51181102362204722" footer="0.31496062992125984"/>
  <pageSetup paperSize="9" scale="65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Danilova MG.</cp:lastModifiedBy>
  <cp:lastPrinted>2018-07-11T09:26:09Z</cp:lastPrinted>
  <dcterms:created xsi:type="dcterms:W3CDTF">2017-10-23T09:06:05Z</dcterms:created>
  <dcterms:modified xsi:type="dcterms:W3CDTF">2018-07-17T07:50:22Z</dcterms:modified>
</cp:coreProperties>
</file>