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80" windowHeight="1170"/>
  </bookViews>
  <sheets>
    <sheet name="Документ" sheetId="1" r:id="rId1"/>
  </sheets>
  <definedNames>
    <definedName name="_xlnm._FilterDatabase" localSheetId="0" hidden="1">Документ!$A$6:$F$206</definedName>
    <definedName name="_xlnm.Print_Titles" localSheetId="0">Документ!$4:$6</definedName>
  </definedNames>
  <calcPr calcId="145621"/>
</workbook>
</file>

<file path=xl/calcChain.xml><?xml version="1.0" encoding="utf-8"?>
<calcChain xmlns="http://schemas.openxmlformats.org/spreadsheetml/2006/main">
  <c r="C155" i="1" l="1"/>
  <c r="I91" i="1" l="1"/>
  <c r="I72" i="1"/>
  <c r="I74" i="1"/>
  <c r="D206" i="1"/>
  <c r="E206" i="1"/>
  <c r="F206" i="1"/>
  <c r="I205" i="1"/>
  <c r="H204" i="1"/>
  <c r="H205" i="1"/>
  <c r="G204" i="1"/>
  <c r="G205" i="1"/>
  <c r="D204" i="1"/>
  <c r="E204" i="1"/>
  <c r="F204" i="1"/>
  <c r="I200" i="1"/>
  <c r="C203" i="1"/>
  <c r="C197" i="1"/>
  <c r="C204" i="1" s="1"/>
  <c r="I201" i="1"/>
  <c r="I202" i="1"/>
  <c r="E203" i="1"/>
  <c r="F203" i="1"/>
  <c r="D203" i="1"/>
  <c r="I9" i="1"/>
  <c r="I10" i="1"/>
  <c r="I11" i="1"/>
  <c r="I12" i="1"/>
  <c r="I13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8" i="1"/>
  <c r="I39" i="1"/>
  <c r="I41" i="1"/>
  <c r="I42" i="1"/>
  <c r="I43" i="1"/>
  <c r="I45" i="1"/>
  <c r="I46" i="1"/>
  <c r="I47" i="1"/>
  <c r="I48" i="1"/>
  <c r="I49" i="1"/>
  <c r="I50" i="1"/>
  <c r="I53" i="1"/>
  <c r="I54" i="1"/>
  <c r="I57" i="1"/>
  <c r="I58" i="1"/>
  <c r="I59" i="1"/>
  <c r="I60" i="1"/>
  <c r="I62" i="1"/>
  <c r="I63" i="1"/>
  <c r="I64" i="1"/>
  <c r="I65" i="1"/>
  <c r="I66" i="1"/>
  <c r="I67" i="1"/>
  <c r="I69" i="1"/>
  <c r="I70" i="1"/>
  <c r="I71" i="1"/>
  <c r="I73" i="1"/>
  <c r="I76" i="1"/>
  <c r="I77" i="1"/>
  <c r="I78" i="1"/>
  <c r="I79" i="1"/>
  <c r="I80" i="1"/>
  <c r="I81" i="1"/>
  <c r="I82" i="1"/>
  <c r="I83" i="1"/>
  <c r="I85" i="1"/>
  <c r="I87" i="1"/>
  <c r="I88" i="1"/>
  <c r="I89" i="1"/>
  <c r="I90" i="1"/>
  <c r="I93" i="1"/>
  <c r="I94" i="1"/>
  <c r="I95" i="1"/>
  <c r="I96" i="1"/>
  <c r="I97" i="1"/>
  <c r="I98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3" i="1"/>
  <c r="I124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6" i="1"/>
  <c r="I158" i="1"/>
  <c r="I159" i="1"/>
  <c r="I160" i="1"/>
  <c r="I161" i="1"/>
  <c r="I163" i="1"/>
  <c r="I164" i="1"/>
  <c r="I165" i="1"/>
  <c r="I166" i="1"/>
  <c r="I167" i="1"/>
  <c r="I168" i="1"/>
  <c r="I169" i="1"/>
  <c r="I171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90" i="1"/>
  <c r="I191" i="1"/>
  <c r="I193" i="1"/>
  <c r="I194" i="1"/>
  <c r="I198" i="1"/>
  <c r="I199" i="1"/>
  <c r="I8" i="1"/>
  <c r="I7" i="1"/>
  <c r="I204" i="1" l="1"/>
  <c r="C206" i="1"/>
  <c r="H203" i="1"/>
  <c r="G203" i="1"/>
  <c r="I20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8" i="1"/>
  <c r="H199" i="1"/>
  <c r="H8" i="1"/>
  <c r="H7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2" i="1"/>
  <c r="G73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8" i="1"/>
  <c r="G199" i="1"/>
  <c r="G8" i="1"/>
  <c r="G7" i="1"/>
  <c r="E197" i="1"/>
  <c r="F197" i="1"/>
  <c r="D197" i="1"/>
  <c r="E155" i="1"/>
  <c r="F155" i="1"/>
  <c r="I155" i="1" s="1"/>
  <c r="D155" i="1"/>
  <c r="G155" i="1" l="1"/>
  <c r="H155" i="1"/>
  <c r="H197" i="1"/>
  <c r="G197" i="1"/>
  <c r="I197" i="1"/>
  <c r="I206" i="1" l="1"/>
  <c r="G206" i="1"/>
  <c r="H206" i="1"/>
</calcChain>
</file>

<file path=xl/sharedStrings.xml><?xml version="1.0" encoding="utf-8"?>
<sst xmlns="http://schemas.openxmlformats.org/spreadsheetml/2006/main" count="405" uniqueCount="390">
  <si>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</si>
  <si>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</si>
  <si>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</si>
  <si>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</si>
  <si>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</si>
  <si>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</si>
  <si>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</si>
  <si>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01  1  00  00000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</si>
  <si>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</si>
  <si>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01  2  00  00000</t>
  </si>
  <si>
    <t>Расходы на обеспечение деятельности (оказание услуг) государственных учреждений</t>
  </si>
  <si>
    <t>Подпрограмма "Охрана здоровья матери и ребенка"</t>
  </si>
  <si>
    <t>01  4  00  00000</t>
  </si>
  <si>
    <t>Подпрограмма "Развитие медицинской реабилитации и санаторно-курортного лечения, в том числе детям"</t>
  </si>
  <si>
    <t>01  5  00  00000</t>
  </si>
  <si>
    <t>Подпрограмма "Оказание паллиативной помощи, в том числе детям"</t>
  </si>
  <si>
    <t>01  6  00  00000</t>
  </si>
  <si>
    <t>Подпрограмма "Совершенствование системы лекарственного обеспечения, в том числе в амбулаторных условиях"</t>
  </si>
  <si>
    <t>01  7  00  00000</t>
  </si>
  <si>
    <t>Подпрограмма "Развитие информатизации в здравоохранении"</t>
  </si>
  <si>
    <t>01  8  00  00000</t>
  </si>
  <si>
    <t>Подпрограмма "Совершенствование системы территориального планирования здравоохранения Калужской области"</t>
  </si>
  <si>
    <t>01  9  00  00000</t>
  </si>
  <si>
    <t>Центральный аппарат</t>
  </si>
  <si>
    <t>Подпрограмма "Кадровые ресурсы здравоохранения Калужской области"</t>
  </si>
  <si>
    <t>01  Б  00  00000</t>
  </si>
  <si>
    <t>Государственная программа Калужской области "Развитие образования в Калужской области"</t>
  </si>
  <si>
    <t>02  0  00  00000</t>
  </si>
  <si>
    <t>02  0  00  00400</t>
  </si>
  <si>
    <t>02  0  00  00590</t>
  </si>
  <si>
    <t>Подпрограмма "Развитие дошкольного образования"</t>
  </si>
  <si>
    <t>02  1  00  00000</t>
  </si>
  <si>
    <t>Подпрограмма "Развитие общего образования"</t>
  </si>
  <si>
    <t>02  2  00  00000</t>
  </si>
  <si>
    <t>Подпрограмма "Развитие дополнительного образования детей"</t>
  </si>
  <si>
    <t>02  3  00  00000</t>
  </si>
  <si>
    <t>Подпрограмма "Развитие профессионального образования"</t>
  </si>
  <si>
    <t>02  4  00  00000</t>
  </si>
  <si>
    <t>Подпрограмма "Создание условий для получения качественного образования"</t>
  </si>
  <si>
    <t>02  5  00  00000</t>
  </si>
  <si>
    <t>Подпрограмма "Поддержка научно-исследовательской деятельности"</t>
  </si>
  <si>
    <t>02  7  00  00000</t>
  </si>
  <si>
    <t>Подпрограмма "Обеспечение функционирования системы образования региона и реализации государственной программы"</t>
  </si>
  <si>
    <t>02  8  00  00000</t>
  </si>
  <si>
    <t>Подпрограмма "Организация отдыха и оздоровления детей Калужской области"</t>
  </si>
  <si>
    <t>02  9  00  00000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</si>
  <si>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</si>
  <si>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</si>
  <si>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Основное мероприятие "На обеспечение реализации государственной программы"</t>
  </si>
  <si>
    <t>03  0  01  00000</t>
  </si>
  <si>
    <t>Подпрограмма "Развитие мер социальной поддержки отдельных категорий граждан"</t>
  </si>
  <si>
    <t>03  1  00  00000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</si>
  <si>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</si>
  <si>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03  2  00  00000</t>
  </si>
  <si>
    <t>Подпрограмма "Государственная поддержка социально ориентированных некоммерческих организаций"</t>
  </si>
  <si>
    <t>03  3  00  00000</t>
  </si>
  <si>
    <t>Государственная программа Калужской области "Доступная среда в Калужской области"</t>
  </si>
  <si>
    <t>04  0  00  00000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</si>
  <si>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</si>
  <si>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04  0  01  00000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</si>
  <si>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</si>
  <si>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04  0  02  00000</t>
  </si>
  <si>
    <t>Основное мероприятие "Информационно-методическое и кадровое обеспечение системы реабилитации и социальной интеграции инвалидов в Калужской области"</t>
  </si>
  <si>
    <t>04  0  03  00000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</si>
  <si>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</si>
  <si>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04  0  04  00000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</si>
  <si>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</si>
  <si>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</si>
  <si>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05  0  00  00400</t>
  </si>
  <si>
    <t>05  0  00  00590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</si>
  <si>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</si>
  <si>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05  1  00  00000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</si>
  <si>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</si>
  <si>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05  2  00  00000</t>
  </si>
  <si>
    <t>Подпрограмма "Обеспечение жильем молодых семей"</t>
  </si>
  <si>
    <t>05  3  00  00000</t>
  </si>
  <si>
    <t>Подпрограмма "Развитие арендного фонда жилья в Калужской области - жилье для профессионалов"</t>
  </si>
  <si>
    <t>05  4  00  00000</t>
  </si>
  <si>
    <t>Подпрограмма "Поддержка ипотечного жилищного кредитования"</t>
  </si>
  <si>
    <t>05  6  00  00000</t>
  </si>
  <si>
    <t>Подпрограмма "Чистая вода в Калужской области"</t>
  </si>
  <si>
    <t>05  7  00  00000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</si>
  <si>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</si>
  <si>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05  8  00  00000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</si>
  <si>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</si>
  <si>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05  9  00  00000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</si>
  <si>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</si>
  <si>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 Б  00  00000</t>
  </si>
  <si>
    <t>Подпрограмма "Обеспечение государственного жилищного контроля (надзора) на территории Калужской области"</t>
  </si>
  <si>
    <t>05  Г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</si>
  <si>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</si>
  <si>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</si>
  <si>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Основное мероприятие "Совершенствование организации государственной и иной службы российского казачества"</t>
  </si>
  <si>
    <t>06  0  01  00000</t>
  </si>
  <si>
    <t>Государственная программа Калужской области "Развитие рынка труда в Калужской области"</t>
  </si>
  <si>
    <t>07  0  00  00000</t>
  </si>
  <si>
    <t>Подпрограмма "Содействие занятости населения Калужской области"</t>
  </si>
  <si>
    <t>07  1  00  00000</t>
  </si>
  <si>
    <t>Подпрограмма "Улучшение условий и охраны труда в организациях на территории Калужской области"</t>
  </si>
  <si>
    <t>07  3  00  00000</t>
  </si>
  <si>
    <t>Подпрограмма "Сопровождение инвалидов молодого возраста при трудоустройстве в рамках мероприятий по содействию занятости населения"</t>
  </si>
  <si>
    <t>07  5  00  00000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</si>
  <si>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</si>
  <si>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</si>
  <si>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10  0  00  00590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</si>
  <si>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</si>
  <si>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10  0  00  00770</t>
  </si>
  <si>
    <t>Подпрограмма  "Обеспечение вызова экстренных оперативных служб по единому номеру "112" в Калужской области"</t>
  </si>
  <si>
    <t>10  2  00  00000</t>
  </si>
  <si>
    <t>Подпрограмма "Пожарная безопасность в Калужской области"</t>
  </si>
  <si>
    <t>10  3  00  00000</t>
  </si>
  <si>
    <t>Государственная программа Калужской области "Развитие культуры в Калужской области"</t>
  </si>
  <si>
    <t>11  0  00  00000</t>
  </si>
  <si>
    <t>Подпрограмма "Развитие учреждений культуры и образования в сфере культуры"</t>
  </si>
  <si>
    <t>11  1  00  00000</t>
  </si>
  <si>
    <t>Подпрограмма "Организация и проведение мероприятий в сфере культуры, искусства и кинематографии"</t>
  </si>
  <si>
    <t>11  2  00  00000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</si>
  <si>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</si>
  <si>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11  3  00  00000</t>
  </si>
  <si>
    <t>Подпрограмма "Обеспечение формирования и содержания архивных фондов в Калужской области"</t>
  </si>
  <si>
    <t>11  4  00  00000</t>
  </si>
  <si>
    <t>Подпрограмма "70-летию Великой Победы - достойную встречу"</t>
  </si>
  <si>
    <t>11  5  00  00000</t>
  </si>
  <si>
    <t>Подпрограмма "75-летию Великой Победы - достойную встречу"</t>
  </si>
  <si>
    <t>11  6  00  00000</t>
  </si>
  <si>
    <t>Государственная программа Калужской области "Охрана окружающей среды в Калужской области"</t>
  </si>
  <si>
    <t>12  0  00  00000</t>
  </si>
  <si>
    <t>12  0  00  00400</t>
  </si>
  <si>
    <t>12  0  00  00590</t>
  </si>
  <si>
    <t>Подпрограмма "Регулирование качества окружающей среды, повышение уровня экологического образования населения"</t>
  </si>
  <si>
    <t>12  1  00  00000</t>
  </si>
  <si>
    <t>Подпрограмма "Обеспечение реализации полномочий  в сфере административно-технического контроля"</t>
  </si>
  <si>
    <t>12  4  00  00000</t>
  </si>
  <si>
    <t>Подпрограмма "Развитие системы обращения с отходами производства и потребления"</t>
  </si>
  <si>
    <t>12  8  00  00000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</si>
  <si>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</si>
  <si>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</si>
  <si>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13  0  00  00400</t>
  </si>
  <si>
    <t>Подпрограмма "Развитие физической культуры, массового спорта и спорта высших достижений"</t>
  </si>
  <si>
    <t>13  1  00  00000</t>
  </si>
  <si>
    <t>Подпрограмма  "Повышение эффективности управления развитием отрасли физической культуры и спорта в Калужской области"</t>
  </si>
  <si>
    <t>13  2  00  00000</t>
  </si>
  <si>
    <t>Подпрограмма  "Развитие  материально-технической  базы для занятия населения области физической культурой и спортом"</t>
  </si>
  <si>
    <t>13  3  00  00000</t>
  </si>
  <si>
    <t>Государственная программа Калужской области "Экономическое развитие в Калужской области"</t>
  </si>
  <si>
    <t>15  0  00  00000</t>
  </si>
  <si>
    <t>15  0  00  00400</t>
  </si>
  <si>
    <t>15  0  00  00590</t>
  </si>
  <si>
    <t>Финансовое обеспечение закупок для нужд главных распорядителей бюджетных средств и подведомственных им казенных учреждений</t>
  </si>
  <si>
    <t>15  0  00  00610</t>
  </si>
  <si>
    <t>Подпрограмма "Формирование благоприятной инвестиционной среды в Калужской области"</t>
  </si>
  <si>
    <t>15  1  00  00000</t>
  </si>
  <si>
    <t>Подпрограмма "Развитие промышленного сектора экономики Калужской области"</t>
  </si>
  <si>
    <t>15  2  00  00000</t>
  </si>
  <si>
    <t>Подпрограмма "Совершенствование государственного управления и регулирования в Калужской области"</t>
  </si>
  <si>
    <t>15  7  00  00000</t>
  </si>
  <si>
    <t>Подпрограмма "Организация транспортного обслуживания населения на территории Калужской области"</t>
  </si>
  <si>
    <t>15  Д  00  00000</t>
  </si>
  <si>
    <t>Подпрограмма "Развитие торговли в Калужской области"</t>
  </si>
  <si>
    <t>15  И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</si>
  <si>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</si>
  <si>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</si>
  <si>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Военно-патриотическое воспитание граждан, формирование у молодежи положительной мотивации к прохождению военной службы</t>
  </si>
  <si>
    <t>22  0  00  07300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</si>
  <si>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</si>
  <si>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</si>
  <si>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Подпрограмма  "Развитие информационного общества и формирование электронного правительства в Калужской области"</t>
  </si>
  <si>
    <t>23  4  00  00000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</si>
  <si>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</si>
  <si>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23  5  00  00000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</si>
  <si>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</si>
  <si>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23  6  00  00000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</si>
  <si>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</si>
  <si>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</si>
  <si>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24  0  00  00400</t>
  </si>
  <si>
    <t>24  0  00  00590</t>
  </si>
  <si>
    <t>Подпрограмма "Совершенствование и развитие сети автомобильных дорог Калужской области"</t>
  </si>
  <si>
    <t>24  2  00  00000</t>
  </si>
  <si>
    <t>Подпрограмма "Повышение безопасности дорожного движения в Калужской области"</t>
  </si>
  <si>
    <t>24  Б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</si>
  <si>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</si>
  <si>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</si>
  <si>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Подпрограмма "Развитие сельского хозяйства и рынков сельскохозяйственной продукции в Калужской области"</t>
  </si>
  <si>
    <t>25  1  00  00000</t>
  </si>
  <si>
    <t>Подпрограмма "Повышение качества и доступности оказания государственных услуг и исполнения государственных функций"</t>
  </si>
  <si>
    <t>25  2  00  00000</t>
  </si>
  <si>
    <t>Подпрограмма "Развитие сельскохозяйственной кооперации в Калужской области"</t>
  </si>
  <si>
    <t>25  3  00  00000</t>
  </si>
  <si>
    <t>Подпрограмма "Устойчивое развитие сельских территорий Калужской области"</t>
  </si>
  <si>
    <t>25  4  00  00000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</si>
  <si>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</si>
  <si>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</si>
  <si>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Подпрограмма "Воспроизводство минерально-сырьевой базы, геологическое изучение недр в Калужской области"</t>
  </si>
  <si>
    <t>28  1  00  00000</t>
  </si>
  <si>
    <t>Подпрограмма "Использование водных ресурсов в Калужской области"</t>
  </si>
  <si>
    <t>28  2  00  00000</t>
  </si>
  <si>
    <t>Подпрограмма "Развитие водохозяйственного комплекса Калужской области"</t>
  </si>
  <si>
    <t>28  6  00  00000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</si>
  <si>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</si>
  <si>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</si>
  <si>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29  0  00  00400</t>
  </si>
  <si>
    <t>Осуществление отдельных полномочий в области  лесных отношений</t>
  </si>
  <si>
    <t>29  0  00  51290</t>
  </si>
  <si>
    <t>Подпрограмма "Охрана и защита лесов"</t>
  </si>
  <si>
    <t>29  1  00  00000</t>
  </si>
  <si>
    <t>Подпрограмма "Обеспечение использования лесов"</t>
  </si>
  <si>
    <t>29  2  00  00000</t>
  </si>
  <si>
    <t>Подпрограмма "Воспроизводство лесов"</t>
  </si>
  <si>
    <t>29  3  00  00000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</si>
  <si>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</si>
  <si>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</si>
  <si>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Основное мероприятие "Энергосбережение в сфере ЖКХ"</t>
  </si>
  <si>
    <t>30  0  02  00000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</si>
  <si>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</si>
  <si>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30  0  06  00000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</si>
  <si>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</si>
  <si>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</si>
  <si>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Основное мероприятие "Благоустройство территорий муниципальных образований Калужской области"</t>
  </si>
  <si>
    <t>31  0  01  00000</t>
  </si>
  <si>
    <t>Основное мероприятие "Благоустройство городских парков в городах с численностью населения до 250 тысяч человек"</t>
  </si>
  <si>
    <t>31  0  02  00000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</si>
  <si>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</si>
  <si>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</si>
  <si>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</si>
  <si>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33  0  01  00000</t>
  </si>
  <si>
    <t>Основное мероприятие "Мероприятия, направленные на реализацию проекта "У истоков российской независимости (Великое стояние на реке Угре 1480 г.)"</t>
  </si>
  <si>
    <t>33  0  04  00000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</si>
  <si>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области"</t>
  </si>
  <si>
    <t>33  0  05  00000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</si>
  <si>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</si>
  <si>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</si>
  <si>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38  0  00  00400</t>
  </si>
  <si>
    <t>Подпрограмма  "Территориальное планирование Калужской области"</t>
  </si>
  <si>
    <t>38  2  00  00000</t>
  </si>
  <si>
    <t>Подпрограмма "Управление земельно-имущественными ресурсами Калужской области"</t>
  </si>
  <si>
    <t>38  3  00  00000</t>
  </si>
  <si>
    <t>Государственная программа Калужской области "Развитие туризма в Калужской области"</t>
  </si>
  <si>
    <t>43  0  00  00000</t>
  </si>
  <si>
    <t>Основное мероприятие "Определение и поддержка приоритетных направлений туристской деятельности"</t>
  </si>
  <si>
    <t>43  0  02  00000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</si>
  <si>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</si>
  <si>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43  0  03  00000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</si>
  <si>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</si>
  <si>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</si>
  <si>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Подпрограмма  "Развитие малого и среднего, в том числе инновационного, предпринимательства в Калужской области"</t>
  </si>
  <si>
    <t>44  1  00  00000</t>
  </si>
  <si>
    <t>Подпрограмма "Создание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технологий"</t>
  </si>
  <si>
    <t>44  2  00  00000</t>
  </si>
  <si>
    <t>Подпрограмма "Создание и развитие технопарков в сфере высоких технологий в Калужской области"</t>
  </si>
  <si>
    <t>44  3  00  00000</t>
  </si>
  <si>
    <t>Государственная программа Калужской области "Семья и дети Калужской области"</t>
  </si>
  <si>
    <t>45  0  00  00000</t>
  </si>
  <si>
    <t>Подпрограмма "Демографическое развитие и семейная политика Калужской области"</t>
  </si>
  <si>
    <t>45  1  00  00000</t>
  </si>
  <si>
    <t>Подпрограмма "Развитие системы социального обслуживания семьи и детей Калужской области"</t>
  </si>
  <si>
    <t>45  2  00  00000</t>
  </si>
  <si>
    <t>Подпрограмма "Вместе с семьей"</t>
  </si>
  <si>
    <t>45  3  00  00000</t>
  </si>
  <si>
    <t>Подпрограмма "Право ребенка на семью"</t>
  </si>
  <si>
    <t>45  5  00  00000</t>
  </si>
  <si>
    <t>Подпрограмма "Шаг навстречу"</t>
  </si>
  <si>
    <t>45  6  00  00000</t>
  </si>
  <si>
    <t>Подпрограмма "Старт в будущее"</t>
  </si>
  <si>
    <t>45  7  00  00000</t>
  </si>
  <si>
    <t>Государственная программа Калужской области "Молодежь Калужской области"</t>
  </si>
  <si>
    <t>46  0  00  00000</t>
  </si>
  <si>
    <t>Основное мероприятие "Вовлечение молодежи в социальную практику"</t>
  </si>
  <si>
    <t>46  0  01  00000</t>
  </si>
  <si>
    <t>Основное мероприятие "Поддержка молодежных инициатив и организация досуга молодежи"</t>
  </si>
  <si>
    <t>46  0  02  00000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</si>
  <si>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</si>
  <si>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</si>
  <si>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</si>
  <si>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47  0  04  00000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</si>
  <si>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</si>
  <si>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47  0  05  00000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</si>
  <si>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</si>
  <si>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47  0  06  00000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</si>
  <si>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</si>
  <si>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47  0  07  00000</t>
  </si>
  <si>
    <t>Основное мероприятие "Информационное обеспечение реализации Программы"</t>
  </si>
  <si>
    <t>47  0  08  00000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</si>
  <si>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</si>
  <si>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47  0  11  00000</t>
  </si>
  <si>
    <t>Ведомственная целевая программа "Информационная и внутренняя политика Калужской области"</t>
  </si>
  <si>
    <t>50  0  00  00000</t>
  </si>
  <si>
    <t>Основное мероприятие "Мероприятия в сфере внутренней политики"</t>
  </si>
  <si>
    <t>50  0  01  00000</t>
  </si>
  <si>
    <t>Основное мероприятие "Мероприятия в сфере информационной политики"</t>
  </si>
  <si>
    <t>50  0  02  00000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</si>
  <si>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</si>
  <si>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</si>
  <si>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Основное мероприятие "Повышение качества организации бюджетного процесса в Калужской области на всех его стадиях"</t>
  </si>
  <si>
    <t>51  0  01  00000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</si>
  <si>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</si>
  <si>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51  0  02  00000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</si>
  <si>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</si>
  <si>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51  0  03  00000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</si>
  <si>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</si>
  <si>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51  0  04  00000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</si>
  <si>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</si>
  <si>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51  0  05  00000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</si>
  <si>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</si>
  <si>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51  0  06  00000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</si>
  <si>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</si>
  <si>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51  0  07  00000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</si>
  <si>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</si>
  <si>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51  0  08  00000</t>
  </si>
  <si>
    <t>Основное мероприятие "Совершенствование системы управления государственным долгом Калужской области"</t>
  </si>
  <si>
    <t>51  0  09  00000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</si>
  <si>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</si>
  <si>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51  0  10  00000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</si>
  <si>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</si>
  <si>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51  0  11  00000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</si>
  <si>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</si>
  <si>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51  0  12  00000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</si>
  <si>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</si>
  <si>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51  0  13  00000</t>
  </si>
  <si>
    <t>Основное мероприятие "Создание информационной системы централизованного бухгалтерского учета и отчетности Калужской области"</t>
  </si>
  <si>
    <t>51  0  14  00000</t>
  </si>
  <si>
    <t>Основное мероприятие "Оказание государственной поддержки местным бюджетам в целях обеспечения финансовой устойчивости муниципальных образований Калужской области"</t>
  </si>
  <si>
    <t>51  0  15  00000</t>
  </si>
  <si>
    <t>Ведомственная целевая программа "Жизнь ради детей"</t>
  </si>
  <si>
    <t>52  0  00  00000</t>
  </si>
  <si>
    <t>Основное мероприятие "Развитие правового образования и воспитания подрастающего поколения посредством организации мероприятий, обеспечивающих получение знаний в области права"</t>
  </si>
  <si>
    <t>52  0  02  00000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</si>
  <si>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</si>
  <si>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52  0  03  00000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</si>
  <si>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</si>
  <si>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</si>
  <si>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53  0  00  00400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</si>
  <si>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</si>
  <si>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</si>
  <si>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</si>
  <si>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54  0  01  00000</t>
  </si>
  <si>
    <t>Ведомственная целевая программа "Защита прав предпринимателей"</t>
  </si>
  <si>
    <t>55  0  00  00000</t>
  </si>
  <si>
    <t>Основное мероприятие "Содействие восстановлению нарушенных прав и законных интересов предпринимателей"</t>
  </si>
  <si>
    <t>55  0  01  00000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</si>
  <si>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</si>
  <si>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</si>
  <si>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</si>
  <si>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56  0  01  00000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</si>
  <si>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</si>
  <si>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56  0  02  00000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</si>
  <si>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</si>
  <si>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</si>
  <si>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57  0  00  00400</t>
  </si>
  <si>
    <t>57  0  00  00590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</si>
  <si>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</si>
  <si>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57  0  00  88010</t>
  </si>
  <si>
    <t>Организация и проведение мероприятий по отлову и содержанию безнадзорных животных</t>
  </si>
  <si>
    <t>57  0  00  88410</t>
  </si>
  <si>
    <t>Подготовка кадров в области ветеринарии</t>
  </si>
  <si>
    <t>57  0  00  88420</t>
  </si>
  <si>
    <t>Ведомственная целевая программа "Создание 100 роботизированных молочных ферм в Калужской области"</t>
  </si>
  <si>
    <t>64  0  00  00000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</si>
  <si>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</si>
  <si>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64  0  00  88070</t>
  </si>
  <si>
    <t>Ведомственная целевая программа "Развитие потребительской кооперации в Калужской области"</t>
  </si>
  <si>
    <t>68  0  00  00000</t>
  </si>
  <si>
    <t>Реализация мероприятий в рамках ведомственной целевой программы "Развитие потребительской кооперации в Калужской области"</t>
  </si>
  <si>
    <t>68  0  00  88460</t>
  </si>
  <si>
    <t>Территориальная программа обязательного медицинского страхования</t>
  </si>
  <si>
    <t>73  0  00  00000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</si>
  <si>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</si>
  <si>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73  0  00  00930</t>
  </si>
  <si>
    <t>ВСЕГО:</t>
  </si>
  <si>
    <t>Бюджетные ассигнования в соответствии с Законом Калужской области от 04.12.2017
№ 278-ОЗ</t>
  </si>
  <si>
    <t>ИТОГО по государственным программ</t>
  </si>
  <si>
    <t>ИТОГО по ведомственным целевым программам</t>
  </si>
  <si>
    <t>% исполнения к уточненной росписи</t>
  </si>
  <si>
    <t>Фактическое исполнено по состоянию на 01.07.2018</t>
  </si>
  <si>
    <t>Фактически исполненено по состоянию на 01.07.2017</t>
  </si>
  <si>
    <t>% исполнения к плану в соотвествии с Законом Калужской области от 04.12.2017 № 278-ОЗ</t>
  </si>
  <si>
    <t>Темп роста фактического исполненения по состоянию на 01.07.2017 к фактическому исполнению по состоянию на 01.07.2017</t>
  </si>
  <si>
    <t>ИТОГО по другим программам</t>
  </si>
  <si>
    <t>Социальные выплаты</t>
  </si>
  <si>
    <t>73  7  00  00000</t>
  </si>
  <si>
    <t>Программа модернизации здравоохранения Калужской области на 2011-2016 годы</t>
  </si>
  <si>
    <t>Основное мероприятие "Укрепление материально-технической базы медицинских учреждений"</t>
  </si>
  <si>
    <t>48  0  00  00000</t>
  </si>
  <si>
    <t>48  0  01  00000</t>
  </si>
  <si>
    <t>ИТОГО по программам</t>
  </si>
  <si>
    <t>Непрограммные расходы</t>
  </si>
  <si>
    <t>Подпрограмма "Формирование современной городской среды"</t>
  </si>
  <si>
    <t>12  5  00  00000</t>
  </si>
  <si>
    <t>Организационно-методические меры совершенствования системы патриотического воспитания</t>
  </si>
  <si>
    <t>22  0  00  07100</t>
  </si>
  <si>
    <t>Сведения об исполнении областного бюджета за I полугодие 2018 года по расходам в разрезе государственных, ведомственных и других программ с выделением подпрограмм (мероприятий) в сравнении с запланированными значениями на 2018 год и в соответствующим периодом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</si>
</sst>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b/>
      <sz val="12"/>
      <color rgb="FF000000"/>
      <name val="Arial Cyr"/>
      <family val="2"/>
    </font>
    <font>
      <b/>
      <sz val="13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sz val="1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2" borderId="0"/>
    <xf numFmtId="0" fontId="3" fillId="0" borderId="1">
      <alignment horizontal="center" vertical="center" wrapText="1"/>
    </xf>
    <xf numFmtId="0" fontId="4" fillId="0" borderId="1">
      <alignment horizontal="center" vertical="center" shrinkToFit="1"/>
    </xf>
    <xf numFmtId="49" fontId="3" fillId="0" borderId="1">
      <alignment horizontal="left" vertical="center" wrapText="1"/>
    </xf>
    <xf numFmtId="0" fontId="5" fillId="2" borderId="0">
      <alignment vertical="center"/>
    </xf>
    <xf numFmtId="49" fontId="5" fillId="0" borderId="1">
      <alignment horizontal="left" vertical="center" wrapText="1"/>
    </xf>
    <xf numFmtId="0" fontId="5" fillId="2" borderId="0"/>
    <xf numFmtId="0" fontId="3" fillId="0" borderId="1">
      <alignment horizontal="left"/>
    </xf>
    <xf numFmtId="0" fontId="4" fillId="0" borderId="2"/>
    <xf numFmtId="0" fontId="2" fillId="0" borderId="0"/>
    <xf numFmtId="49" fontId="3" fillId="0" borderId="1">
      <alignment horizontal="center" vertical="center" wrapText="1"/>
    </xf>
    <xf numFmtId="0" fontId="5" fillId="0" borderId="0">
      <alignment horizontal="center" vertical="center"/>
    </xf>
    <xf numFmtId="49" fontId="5" fillId="0" borderId="1">
      <alignment horizontal="center" vertical="center" wrapText="1"/>
    </xf>
    <xf numFmtId="0" fontId="5" fillId="0" borderId="0"/>
    <xf numFmtId="0" fontId="5" fillId="2" borderId="0">
      <alignment horizontal="center" vertical="center"/>
    </xf>
    <xf numFmtId="4" fontId="3" fillId="0" borderId="1">
      <alignment horizontal="right" vertical="center" shrinkToFit="1"/>
    </xf>
    <xf numFmtId="4" fontId="5" fillId="0" borderId="1">
      <alignment horizontal="right" vertical="center" shrinkToFit="1"/>
    </xf>
    <xf numFmtId="4" fontId="3" fillId="0" borderId="1">
      <alignment horizontal="right" vertical="top" shrinkToFit="1"/>
    </xf>
    <xf numFmtId="0" fontId="4" fillId="0" borderId="0">
      <alignment horizontal="left" wrapText="1"/>
    </xf>
    <xf numFmtId="0" fontId="2" fillId="0" borderId="0">
      <protection locked="0"/>
    </xf>
    <xf numFmtId="0" fontId="4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5" fillId="0" borderId="0">
      <alignment vertical="center"/>
    </xf>
    <xf numFmtId="0" fontId="4" fillId="0" borderId="0"/>
    <xf numFmtId="0" fontId="4" fillId="0" borderId="3"/>
    <xf numFmtId="0" fontId="19" fillId="0" borderId="0"/>
    <xf numFmtId="0" fontId="3" fillId="3" borderId="1">
      <alignment horizontal="center" vertical="center" wrapText="1"/>
    </xf>
    <xf numFmtId="0" fontId="3" fillId="3" borderId="1">
      <alignment horizontal="center" vertical="center" shrinkToFit="1"/>
    </xf>
    <xf numFmtId="0" fontId="5" fillId="2" borderId="0"/>
    <xf numFmtId="49" fontId="3" fillId="3" borderId="1">
      <alignment horizontal="left" vertical="center" wrapText="1"/>
    </xf>
    <xf numFmtId="0" fontId="5" fillId="2" borderId="0">
      <alignment vertical="center"/>
    </xf>
    <xf numFmtId="49" fontId="5" fillId="3" borderId="1">
      <alignment horizontal="left" vertical="center" wrapText="1"/>
    </xf>
    <xf numFmtId="0" fontId="3" fillId="3" borderId="1">
      <alignment horizontal="left"/>
    </xf>
    <xf numFmtId="0" fontId="5" fillId="3" borderId="0"/>
    <xf numFmtId="49" fontId="3" fillId="3" borderId="1">
      <alignment horizontal="center" vertical="center" wrapText="1"/>
    </xf>
    <xf numFmtId="0" fontId="5" fillId="3" borderId="0">
      <alignment horizontal="center" vertical="center"/>
    </xf>
    <xf numFmtId="49" fontId="5" fillId="3" borderId="1">
      <alignment horizontal="center" vertical="center" wrapText="1"/>
    </xf>
    <xf numFmtId="0" fontId="2" fillId="0" borderId="0"/>
    <xf numFmtId="4" fontId="3" fillId="3" borderId="1">
      <alignment horizontal="right" vertical="center" shrinkToFit="1"/>
    </xf>
    <xf numFmtId="4" fontId="5" fillId="3" borderId="1">
      <alignment horizontal="right" vertical="center" shrinkToFit="1"/>
    </xf>
    <xf numFmtId="4" fontId="3" fillId="3" borderId="1">
      <alignment horizontal="right" vertical="top" shrinkToFit="1"/>
    </xf>
    <xf numFmtId="0" fontId="4" fillId="0" borderId="0"/>
    <xf numFmtId="0" fontId="4" fillId="0" borderId="3"/>
  </cellStyleXfs>
  <cellXfs count="76">
    <xf numFmtId="0" fontId="0" fillId="0" borderId="0" xfId="0"/>
    <xf numFmtId="0" fontId="0" fillId="0" borderId="0" xfId="0" applyProtection="1">
      <protection locked="0"/>
    </xf>
    <xf numFmtId="0" fontId="2" fillId="0" borderId="0" xfId="25" applyNumberFormat="1" applyProtection="1">
      <protection locked="0"/>
    </xf>
    <xf numFmtId="0" fontId="4" fillId="0" borderId="0" xfId="14" applyNumberFormat="1" applyBorder="1" applyProtection="1"/>
    <xf numFmtId="0" fontId="7" fillId="0" borderId="8" xfId="13" applyNumberFormat="1" applyFont="1" applyBorder="1" applyAlignment="1" applyProtection="1">
      <alignment horizontal="right"/>
    </xf>
    <xf numFmtId="0" fontId="7" fillId="0" borderId="8" xfId="13" applyNumberFormat="1" applyFont="1" applyBorder="1" applyProtection="1">
      <alignment horizontal="left"/>
    </xf>
    <xf numFmtId="0" fontId="4" fillId="0" borderId="0" xfId="26" applyNumberFormat="1" applyAlignment="1" applyProtection="1">
      <alignment horizontal="left" vertical="top" wrapText="1"/>
    </xf>
    <xf numFmtId="0" fontId="4" fillId="0" borderId="0" xfId="26" applyAlignment="1">
      <alignment horizontal="left" vertical="top" wrapText="1"/>
    </xf>
    <xf numFmtId="49" fontId="3" fillId="0" borderId="6" xfId="9" applyBorder="1" applyAlignment="1" applyProtection="1">
      <alignment horizontal="left" wrapText="1"/>
    </xf>
    <xf numFmtId="49" fontId="3" fillId="0" borderId="7" xfId="16" applyBorder="1" applyAlignment="1" applyProtection="1">
      <alignment horizontal="center" wrapText="1"/>
    </xf>
    <xf numFmtId="4" fontId="3" fillId="0" borderId="7" xfId="21" applyBorder="1" applyAlignment="1" applyProtection="1">
      <alignment horizontal="right" shrinkToFit="1"/>
    </xf>
    <xf numFmtId="49" fontId="5" fillId="0" borderId="4" xfId="11" applyBorder="1" applyAlignment="1" applyProtection="1">
      <alignment horizontal="left" wrapText="1"/>
    </xf>
    <xf numFmtId="49" fontId="5" fillId="0" borderId="1" xfId="18" applyBorder="1" applyAlignment="1" applyProtection="1">
      <alignment horizontal="center" wrapText="1"/>
    </xf>
    <xf numFmtId="4" fontId="5" fillId="0" borderId="1" xfId="22" applyBorder="1" applyAlignment="1" applyProtection="1">
      <alignment horizontal="right" shrinkToFit="1"/>
    </xf>
    <xf numFmtId="49" fontId="3" fillId="0" borderId="4" xfId="9" applyBorder="1" applyAlignment="1" applyProtection="1">
      <alignment horizontal="left" wrapText="1"/>
    </xf>
    <xf numFmtId="49" fontId="3" fillId="0" borderId="1" xfId="16" applyBorder="1" applyAlignment="1" applyProtection="1">
      <alignment horizontal="center" wrapText="1"/>
    </xf>
    <xf numFmtId="4" fontId="3" fillId="0" borderId="1" xfId="21" applyBorder="1" applyAlignment="1" applyProtection="1">
      <alignment horizontal="right" shrinkToFit="1"/>
    </xf>
    <xf numFmtId="4" fontId="5" fillId="0" borderId="9" xfId="22" applyBorder="1" applyAlignment="1" applyProtection="1">
      <alignment horizontal="right" shrinkToFit="1"/>
    </xf>
    <xf numFmtId="49" fontId="11" fillId="0" borderId="4" xfId="11" applyFont="1" applyBorder="1" applyAlignment="1" applyProtection="1">
      <alignment horizontal="right" wrapText="1"/>
    </xf>
    <xf numFmtId="4" fontId="11" fillId="0" borderId="1" xfId="22" applyFont="1" applyBorder="1" applyAlignment="1" applyProtection="1">
      <alignment horizontal="right" shrinkToFit="1"/>
    </xf>
    <xf numFmtId="4" fontId="3" fillId="0" borderId="11" xfId="21" applyBorder="1" applyAlignment="1" applyProtection="1">
      <alignment horizontal="right" shrinkToFit="1"/>
    </xf>
    <xf numFmtId="4" fontId="12" fillId="0" borderId="1" xfId="0" applyNumberFormat="1" applyFont="1" applyBorder="1" applyAlignment="1" applyProtection="1">
      <alignment horizontal="right"/>
      <protection locked="0"/>
    </xf>
    <xf numFmtId="4" fontId="12" fillId="0" borderId="5" xfId="0" applyNumberFormat="1" applyFont="1" applyBorder="1" applyAlignment="1" applyProtection="1">
      <alignment horizontal="right"/>
      <protection locked="0"/>
    </xf>
    <xf numFmtId="4" fontId="12" fillId="0" borderId="9" xfId="0" applyNumberFormat="1" applyFont="1" applyBorder="1" applyAlignment="1" applyProtection="1">
      <alignment horizontal="right"/>
      <protection locked="0"/>
    </xf>
    <xf numFmtId="4" fontId="12" fillId="0" borderId="10" xfId="0" applyNumberFormat="1" applyFont="1" applyBorder="1" applyAlignment="1" applyProtection="1">
      <alignment horizontal="right"/>
      <protection locked="0"/>
    </xf>
    <xf numFmtId="4" fontId="14" fillId="0" borderId="8" xfId="0" applyNumberFormat="1" applyFont="1" applyBorder="1" applyAlignment="1" applyProtection="1">
      <alignment horizontal="right"/>
      <protection locked="0"/>
    </xf>
    <xf numFmtId="4" fontId="13" fillId="0" borderId="1" xfId="0" applyNumberFormat="1" applyFont="1" applyBorder="1" applyAlignment="1" applyProtection="1">
      <alignment horizontal="right"/>
      <protection locked="0"/>
    </xf>
    <xf numFmtId="4" fontId="13" fillId="0" borderId="5" xfId="0" applyNumberFormat="1" applyFont="1" applyBorder="1" applyAlignment="1" applyProtection="1">
      <alignment horizontal="right"/>
      <protection locked="0"/>
    </xf>
    <xf numFmtId="4" fontId="13" fillId="0" borderId="12" xfId="0" applyNumberFormat="1" applyFont="1" applyBorder="1" applyAlignment="1" applyProtection="1">
      <alignment horizontal="right"/>
      <protection locked="0"/>
    </xf>
    <xf numFmtId="0" fontId="15" fillId="0" borderId="8" xfId="8" applyNumberFormat="1" applyFont="1" applyBorder="1" applyProtection="1">
      <alignment horizontal="center" vertical="center" shrinkToFit="1"/>
    </xf>
    <xf numFmtId="4" fontId="13" fillId="0" borderId="9" xfId="0" applyNumberFormat="1" applyFont="1" applyBorder="1" applyAlignment="1" applyProtection="1">
      <alignment horizontal="right"/>
      <protection locked="0"/>
    </xf>
    <xf numFmtId="49" fontId="5" fillId="0" borderId="14" xfId="11" applyBorder="1" applyAlignment="1" applyProtection="1">
      <alignment horizontal="left" wrapText="1"/>
    </xf>
    <xf numFmtId="49" fontId="5" fillId="0" borderId="9" xfId="18" applyBorder="1" applyAlignment="1" applyProtection="1">
      <alignment horizontal="center" wrapText="1"/>
    </xf>
    <xf numFmtId="4" fontId="5" fillId="0" borderId="1" xfId="18" applyNumberFormat="1" applyBorder="1" applyAlignment="1" applyProtection="1">
      <alignment horizontal="right" wrapText="1"/>
    </xf>
    <xf numFmtId="4" fontId="11" fillId="0" borderId="1" xfId="18" applyNumberFormat="1" applyFont="1" applyBorder="1" applyAlignment="1" applyProtection="1">
      <alignment horizontal="right" wrapText="1"/>
    </xf>
    <xf numFmtId="49" fontId="5" fillId="0" borderId="1" xfId="18" applyNumberFormat="1" applyBorder="1" applyAlignment="1" applyProtection="1">
      <alignment horizontal="center" wrapText="1"/>
    </xf>
    <xf numFmtId="4" fontId="5" fillId="0" borderId="9" xfId="22" applyNumberFormat="1" applyBorder="1" applyAlignment="1" applyProtection="1">
      <alignment horizontal="right" shrinkToFit="1"/>
    </xf>
    <xf numFmtId="4" fontId="18" fillId="0" borderId="9" xfId="22" applyNumberFormat="1" applyFont="1" applyBorder="1" applyAlignment="1" applyProtection="1">
      <alignment horizontal="right" shrinkToFit="1"/>
    </xf>
    <xf numFmtId="4" fontId="12" fillId="0" borderId="1" xfId="0" applyNumberFormat="1" applyFont="1" applyBorder="1" applyProtection="1">
      <protection locked="0"/>
    </xf>
    <xf numFmtId="4" fontId="5" fillId="0" borderId="9" xfId="18" applyNumberFormat="1" applyBorder="1" applyAlignment="1" applyProtection="1">
      <alignment horizontal="right" wrapText="1"/>
    </xf>
    <xf numFmtId="49" fontId="11" fillId="0" borderId="14" xfId="11" applyFont="1" applyBorder="1" applyAlignment="1" applyProtection="1">
      <alignment horizontal="left" wrapText="1"/>
    </xf>
    <xf numFmtId="49" fontId="11" fillId="0" borderId="9" xfId="18" applyFont="1" applyBorder="1" applyAlignment="1" applyProtection="1">
      <alignment horizontal="center" wrapText="1"/>
    </xf>
    <xf numFmtId="4" fontId="11" fillId="0" borderId="9" xfId="18" applyNumberFormat="1" applyFont="1" applyBorder="1" applyAlignment="1" applyProtection="1">
      <alignment horizontal="right" wrapText="1"/>
    </xf>
    <xf numFmtId="4" fontId="11" fillId="0" borderId="9" xfId="22" applyNumberFormat="1" applyFont="1" applyBorder="1" applyAlignment="1" applyProtection="1">
      <alignment horizontal="right" shrinkToFit="1"/>
    </xf>
    <xf numFmtId="4" fontId="13" fillId="0" borderId="10" xfId="0" applyNumberFormat="1" applyFont="1" applyBorder="1" applyAlignment="1" applyProtection="1">
      <alignment horizontal="right"/>
      <protection locked="0"/>
    </xf>
    <xf numFmtId="4" fontId="3" fillId="0" borderId="1" xfId="16" applyNumberFormat="1" applyBorder="1" applyAlignment="1" applyProtection="1">
      <alignment horizontal="right" wrapText="1"/>
    </xf>
    <xf numFmtId="49" fontId="11" fillId="0" borderId="14" xfId="11" applyFont="1" applyBorder="1" applyAlignment="1" applyProtection="1">
      <alignment horizontal="right" wrapText="1"/>
    </xf>
    <xf numFmtId="4" fontId="11" fillId="0" borderId="9" xfId="22" applyFont="1" applyBorder="1" applyAlignment="1" applyProtection="1">
      <alignment horizontal="right" shrinkToFit="1"/>
    </xf>
    <xf numFmtId="4" fontId="13" fillId="0" borderId="13" xfId="0" applyNumberFormat="1" applyFont="1" applyBorder="1" applyAlignment="1" applyProtection="1">
      <alignment horizontal="right"/>
      <protection locked="0"/>
    </xf>
    <xf numFmtId="4" fontId="13" fillId="0" borderId="8" xfId="0" applyNumberFormat="1" applyFont="1" applyBorder="1" applyAlignment="1" applyProtection="1">
      <alignment horizontal="right"/>
      <protection locked="0"/>
    </xf>
    <xf numFmtId="4" fontId="7" fillId="0" borderId="8" xfId="13" applyNumberFormat="1" applyFont="1" applyBorder="1" applyAlignment="1" applyProtection="1">
      <alignment horizontal="right"/>
    </xf>
    <xf numFmtId="4" fontId="3" fillId="0" borderId="7" xfId="16" applyNumberFormat="1" applyBorder="1" applyAlignment="1" applyProtection="1">
      <alignment horizontal="right" wrapText="1"/>
    </xf>
    <xf numFmtId="4" fontId="5" fillId="0" borderId="15" xfId="22" applyBorder="1" applyAlignment="1" applyProtection="1">
      <alignment horizontal="right" shrinkToFit="1"/>
    </xf>
    <xf numFmtId="4" fontId="5" fillId="0" borderId="1" xfId="22" applyNumberFormat="1" applyBorder="1" applyAlignment="1" applyProtection="1">
      <alignment horizontal="right" shrinkToFit="1"/>
    </xf>
    <xf numFmtId="4" fontId="18" fillId="0" borderId="15" xfId="21" applyFont="1" applyBorder="1" applyAlignment="1" applyProtection="1">
      <alignment horizontal="right" shrinkToFit="1"/>
    </xf>
    <xf numFmtId="4" fontId="3" fillId="0" borderId="15" xfId="21" applyBorder="1" applyAlignment="1" applyProtection="1">
      <alignment horizontal="right" shrinkToFit="1"/>
    </xf>
    <xf numFmtId="4" fontId="18" fillId="3" borderId="1" xfId="47" applyNumberFormat="1" applyFont="1" applyBorder="1" applyAlignment="1" applyProtection="1">
      <alignment horizontal="right" shrinkToFit="1"/>
    </xf>
    <xf numFmtId="4" fontId="18" fillId="0" borderId="1" xfId="21" applyFont="1" applyBorder="1" applyAlignment="1" applyProtection="1">
      <alignment horizontal="right" shrinkToFit="1"/>
    </xf>
    <xf numFmtId="49" fontId="5" fillId="3" borderId="4" xfId="40" applyNumberFormat="1" applyBorder="1" applyAlignment="1" applyProtection="1">
      <alignment horizontal="left" wrapText="1"/>
    </xf>
    <xf numFmtId="49" fontId="5" fillId="3" borderId="1" xfId="45" applyNumberFormat="1" applyBorder="1" applyAlignment="1" applyProtection="1">
      <alignment horizontal="center" wrapTex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0" fontId="4" fillId="0" borderId="0" xfId="24" applyNumberFormat="1" applyProtection="1">
      <alignment horizontal="left" wrapText="1"/>
    </xf>
    <xf numFmtId="0" fontId="4" fillId="0" borderId="0" xfId="24">
      <alignment horizontal="left" wrapText="1"/>
    </xf>
    <xf numFmtId="0" fontId="8" fillId="0" borderId="0" xfId="30" applyNumberFormat="1" applyFont="1" applyProtection="1">
      <alignment horizontal="right"/>
    </xf>
    <xf numFmtId="0" fontId="8" fillId="0" borderId="0" xfId="30" applyFont="1">
      <alignment horizontal="right"/>
    </xf>
    <xf numFmtId="0" fontId="15" fillId="0" borderId="8" xfId="7" applyNumberFormat="1" applyFont="1" applyBorder="1" applyProtection="1">
      <alignment horizontal="center" vertical="center" wrapText="1"/>
    </xf>
    <xf numFmtId="0" fontId="15" fillId="0" borderId="8" xfId="7" applyFont="1" applyBorder="1">
      <alignment horizontal="center" vertical="center" wrapText="1"/>
    </xf>
    <xf numFmtId="0" fontId="15" fillId="0" borderId="8" xfId="7" applyNumberFormat="1" applyFont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top" wrapText="1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center" vertical="center" wrapText="1"/>
    </xf>
    <xf numFmtId="0" fontId="9" fillId="0" borderId="0" xfId="27" applyNumberFormat="1" applyFont="1" applyAlignment="1" applyProtection="1">
      <alignment horizontal="center" vertical="center" wrapText="1"/>
    </xf>
    <xf numFmtId="0" fontId="9" fillId="0" borderId="0" xfId="27" applyFont="1" applyAlignment="1">
      <alignment horizontal="center" vertical="center" wrapText="1"/>
    </xf>
    <xf numFmtId="0" fontId="0" fillId="0" borderId="0" xfId="0" applyAlignment="1"/>
  </cellXfs>
  <cellStyles count="5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2 2" xfId="35"/>
    <cellStyle name="xl23" xfId="8"/>
    <cellStyle name="xl23 2" xfId="36"/>
    <cellStyle name="xl24" xfId="9"/>
    <cellStyle name="xl24 2" xfId="37"/>
    <cellStyle name="xl25" xfId="10"/>
    <cellStyle name="xl25 2" xfId="38"/>
    <cellStyle name="xl26" xfId="11"/>
    <cellStyle name="xl26 2" xfId="39"/>
    <cellStyle name="xl27" xfId="12"/>
    <cellStyle name="xl27 2" xfId="40"/>
    <cellStyle name="xl28" xfId="13"/>
    <cellStyle name="xl28 2" xfId="41"/>
    <cellStyle name="xl29" xfId="14"/>
    <cellStyle name="xl30" xfId="15"/>
    <cellStyle name="xl30 2" xfId="42"/>
    <cellStyle name="xl31" xfId="16"/>
    <cellStyle name="xl31 2" xfId="43"/>
    <cellStyle name="xl32" xfId="17"/>
    <cellStyle name="xl32 2" xfId="44"/>
    <cellStyle name="xl33" xfId="18"/>
    <cellStyle name="xl33 2" xfId="45"/>
    <cellStyle name="xl34" xfId="19"/>
    <cellStyle name="xl34 2" xfId="46"/>
    <cellStyle name="xl35" xfId="20"/>
    <cellStyle name="xl36" xfId="21"/>
    <cellStyle name="xl36 2" xfId="47"/>
    <cellStyle name="xl37" xfId="22"/>
    <cellStyle name="xl37 2" xfId="48"/>
    <cellStyle name="xl38" xfId="23"/>
    <cellStyle name="xl38 2" xfId="49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6 2" xfId="50"/>
    <cellStyle name="xl47" xfId="32"/>
    <cellStyle name="xl47 2" xfId="51"/>
    <cellStyle name="xl48" xfId="33"/>
    <cellStyle name="Обычный" xfId="0" builtinId="0"/>
    <cellStyle name="Обычный 2" xfId="3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08"/>
  <sheetViews>
    <sheetView showGridLines="0" tabSelected="1" zoomScaleNormal="100" workbookViewId="0">
      <pane ySplit="6" topLeftCell="A38" activePane="bottomLeft" state="frozen"/>
      <selection pane="bottomLeft" activeCell="D38" sqref="D38"/>
    </sheetView>
  </sheetViews>
  <sheetFormatPr defaultColWidth="9.140625" defaultRowHeight="15" outlineLevelRow="3" x14ac:dyDescent="0.25"/>
  <cols>
    <col min="1" max="1" width="78.7109375" style="1" customWidth="1"/>
    <col min="2" max="2" width="17" style="1" customWidth="1"/>
    <col min="3" max="3" width="21.140625" style="1" customWidth="1"/>
    <col min="4" max="4" width="21.85546875" style="1" customWidth="1"/>
    <col min="5" max="5" width="21.5703125" style="1" customWidth="1"/>
    <col min="6" max="6" width="21.140625" style="1" customWidth="1"/>
    <col min="7" max="7" width="18.85546875" style="1" customWidth="1"/>
    <col min="8" max="8" width="12.140625" style="1" customWidth="1"/>
    <col min="9" max="9" width="21.42578125" style="1" customWidth="1"/>
    <col min="10" max="16384" width="9.140625" style="1"/>
  </cols>
  <sheetData>
    <row r="1" spans="1:9" ht="16.5" customHeight="1" x14ac:dyDescent="0.25">
      <c r="A1" s="6"/>
      <c r="B1" s="7"/>
      <c r="C1" s="7"/>
      <c r="D1" s="70"/>
      <c r="E1" s="70"/>
      <c r="F1" s="70"/>
    </row>
    <row r="2" spans="1:9" ht="52.5" customHeight="1" x14ac:dyDescent="0.25">
      <c r="A2" s="73" t="s">
        <v>389</v>
      </c>
      <c r="B2" s="74"/>
      <c r="C2" s="74"/>
      <c r="D2" s="74"/>
      <c r="E2" s="74"/>
      <c r="F2" s="74"/>
      <c r="G2" s="75"/>
      <c r="H2" s="75"/>
      <c r="I2" s="75"/>
    </row>
    <row r="3" spans="1:9" ht="20.25" customHeight="1" thickBot="1" x14ac:dyDescent="0.3">
      <c r="A3" s="64" t="s">
        <v>0</v>
      </c>
      <c r="B3" s="65"/>
      <c r="C3" s="65"/>
      <c r="D3" s="65"/>
      <c r="E3" s="65"/>
      <c r="F3" s="65"/>
    </row>
    <row r="4" spans="1:9" ht="15.75" customHeight="1" thickBot="1" x14ac:dyDescent="0.3">
      <c r="A4" s="66" t="s">
        <v>1</v>
      </c>
      <c r="B4" s="66" t="s">
        <v>2</v>
      </c>
      <c r="C4" s="68" t="s">
        <v>373</v>
      </c>
      <c r="D4" s="66" t="s">
        <v>368</v>
      </c>
      <c r="E4" s="66" t="s">
        <v>3</v>
      </c>
      <c r="F4" s="66" t="s">
        <v>372</v>
      </c>
      <c r="G4" s="71" t="s">
        <v>374</v>
      </c>
      <c r="H4" s="71" t="s">
        <v>371</v>
      </c>
      <c r="I4" s="71" t="s">
        <v>375</v>
      </c>
    </row>
    <row r="5" spans="1:9" ht="78" customHeight="1" thickBot="1" x14ac:dyDescent="0.3">
      <c r="A5" s="67"/>
      <c r="B5" s="67"/>
      <c r="C5" s="69"/>
      <c r="D5" s="67"/>
      <c r="E5" s="67"/>
      <c r="F5" s="67"/>
      <c r="G5" s="72"/>
      <c r="H5" s="72"/>
      <c r="I5" s="72"/>
    </row>
    <row r="6" spans="1:9" ht="12.75" customHeight="1" thickBot="1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9" ht="37.5" customHeight="1" x14ac:dyDescent="0.25">
      <c r="A7" s="8" t="s">
        <v>4</v>
      </c>
      <c r="B7" s="9" t="s">
        <v>5</v>
      </c>
      <c r="C7" s="51">
        <v>2123153981.47</v>
      </c>
      <c r="D7" s="10">
        <v>3743986500</v>
      </c>
      <c r="E7" s="10">
        <v>4447269058.9799995</v>
      </c>
      <c r="F7" s="20">
        <v>2446134280.5500002</v>
      </c>
      <c r="G7" s="28">
        <f>F7/D7%</f>
        <v>65.335018717348476</v>
      </c>
      <c r="H7" s="28">
        <f>F7/E7%</f>
        <v>55.003064759725419</v>
      </c>
      <c r="I7" s="48">
        <f>F7/C7%</f>
        <v>115.21228803463325</v>
      </c>
    </row>
    <row r="8" spans="1:9" ht="37.5" customHeight="1" outlineLevel="1" x14ac:dyDescent="0.25">
      <c r="A8" s="11" t="s">
        <v>6</v>
      </c>
      <c r="B8" s="12" t="s">
        <v>7</v>
      </c>
      <c r="C8" s="33">
        <v>146105306.81</v>
      </c>
      <c r="D8" s="13">
        <v>244650785</v>
      </c>
      <c r="E8" s="13">
        <v>329087635.94</v>
      </c>
      <c r="F8" s="13">
        <v>124457083.94</v>
      </c>
      <c r="G8" s="21">
        <f>F8/D8%</f>
        <v>50.8713200899805</v>
      </c>
      <c r="H8" s="21">
        <f>F8/E8%</f>
        <v>37.818827068511105</v>
      </c>
      <c r="I8" s="22">
        <f>F8/C8%</f>
        <v>85.183137188745619</v>
      </c>
    </row>
    <row r="9" spans="1:9" ht="49.5" customHeight="1" outlineLevel="1" x14ac:dyDescent="0.25">
      <c r="A9" s="11" t="s">
        <v>8</v>
      </c>
      <c r="B9" s="12" t="s">
        <v>9</v>
      </c>
      <c r="C9" s="33">
        <v>690907280.20000005</v>
      </c>
      <c r="D9" s="13">
        <v>1595902126</v>
      </c>
      <c r="E9" s="13">
        <v>1896636016.5699999</v>
      </c>
      <c r="F9" s="13">
        <v>1089156074.0899999</v>
      </c>
      <c r="G9" s="21">
        <f t="shared" ref="G9:G72" si="0">F9/D9%</f>
        <v>68.247047005312396</v>
      </c>
      <c r="H9" s="21">
        <f t="shared" ref="H9:H72" si="1">F9/E9%</f>
        <v>57.425677071117768</v>
      </c>
      <c r="I9" s="22">
        <f t="shared" ref="I9:I70" si="2">F9/C9%</f>
        <v>157.64142386438843</v>
      </c>
    </row>
    <row r="10" spans="1:9" ht="20.25" customHeight="1" outlineLevel="1" x14ac:dyDescent="0.25">
      <c r="A10" s="11" t="s">
        <v>11</v>
      </c>
      <c r="B10" s="12" t="s">
        <v>12</v>
      </c>
      <c r="C10" s="33">
        <v>25590085.800000001</v>
      </c>
      <c r="D10" s="13">
        <v>43072490</v>
      </c>
      <c r="E10" s="13">
        <v>43072490</v>
      </c>
      <c r="F10" s="13">
        <v>18046700.5</v>
      </c>
      <c r="G10" s="21">
        <f t="shared" si="0"/>
        <v>41.898437958892089</v>
      </c>
      <c r="H10" s="21">
        <f t="shared" si="1"/>
        <v>41.898437958892089</v>
      </c>
      <c r="I10" s="22">
        <f t="shared" si="2"/>
        <v>70.522235216577499</v>
      </c>
    </row>
    <row r="11" spans="1:9" ht="37.5" customHeight="1" outlineLevel="1" x14ac:dyDescent="0.25">
      <c r="A11" s="11" t="s">
        <v>13</v>
      </c>
      <c r="B11" s="12" t="s">
        <v>14</v>
      </c>
      <c r="C11" s="33">
        <v>91006688.920000002</v>
      </c>
      <c r="D11" s="13">
        <v>138326221</v>
      </c>
      <c r="E11" s="13">
        <v>136712514.09</v>
      </c>
      <c r="F11" s="13">
        <v>79216149.819999993</v>
      </c>
      <c r="G11" s="21">
        <f t="shared" si="0"/>
        <v>57.267631001066668</v>
      </c>
      <c r="H11" s="21">
        <f t="shared" si="1"/>
        <v>57.943598175548694</v>
      </c>
      <c r="I11" s="22">
        <f t="shared" si="2"/>
        <v>87.044315928948308</v>
      </c>
    </row>
    <row r="12" spans="1:9" ht="23.25" customHeight="1" outlineLevel="1" x14ac:dyDescent="0.25">
      <c r="A12" s="11" t="s">
        <v>15</v>
      </c>
      <c r="B12" s="12" t="s">
        <v>16</v>
      </c>
      <c r="C12" s="33">
        <v>22312503.48</v>
      </c>
      <c r="D12" s="13">
        <v>67693811</v>
      </c>
      <c r="E12" s="13">
        <v>100753511</v>
      </c>
      <c r="F12" s="13">
        <v>45303682</v>
      </c>
      <c r="G12" s="21">
        <f t="shared" si="0"/>
        <v>66.924407609434198</v>
      </c>
      <c r="H12" s="21">
        <f t="shared" si="1"/>
        <v>44.964866782657332</v>
      </c>
      <c r="I12" s="22">
        <f t="shared" si="2"/>
        <v>203.04168037714072</v>
      </c>
    </row>
    <row r="13" spans="1:9" ht="37.5" customHeight="1" outlineLevel="1" x14ac:dyDescent="0.25">
      <c r="A13" s="11" t="s">
        <v>17</v>
      </c>
      <c r="B13" s="12" t="s">
        <v>18</v>
      </c>
      <c r="C13" s="33">
        <v>1006172070.21</v>
      </c>
      <c r="D13" s="13">
        <v>1047068132</v>
      </c>
      <c r="E13" s="13">
        <v>1300916034.0799999</v>
      </c>
      <c r="F13" s="13">
        <v>825538019.64999998</v>
      </c>
      <c r="G13" s="21">
        <f t="shared" si="0"/>
        <v>78.842817809108908</v>
      </c>
      <c r="H13" s="21">
        <f t="shared" si="1"/>
        <v>63.458209294331255</v>
      </c>
      <c r="I13" s="22">
        <f t="shared" si="2"/>
        <v>82.047399653788872</v>
      </c>
    </row>
    <row r="14" spans="1:9" ht="25.5" customHeight="1" outlineLevel="1" x14ac:dyDescent="0.25">
      <c r="A14" s="11" t="s">
        <v>19</v>
      </c>
      <c r="B14" s="12" t="s">
        <v>20</v>
      </c>
      <c r="C14" s="33">
        <v>0</v>
      </c>
      <c r="D14" s="13">
        <v>284987000</v>
      </c>
      <c r="E14" s="13">
        <v>284987000</v>
      </c>
      <c r="F14" s="13">
        <v>72639164.959999993</v>
      </c>
      <c r="G14" s="21">
        <f t="shared" si="0"/>
        <v>25.488588939144591</v>
      </c>
      <c r="H14" s="21">
        <f t="shared" si="1"/>
        <v>25.488588939144591</v>
      </c>
      <c r="I14" s="22">
        <v>0</v>
      </c>
    </row>
    <row r="15" spans="1:9" ht="35.25" customHeight="1" outlineLevel="1" x14ac:dyDescent="0.25">
      <c r="A15" s="11" t="s">
        <v>21</v>
      </c>
      <c r="B15" s="12" t="s">
        <v>22</v>
      </c>
      <c r="C15" s="33">
        <v>26259952.82</v>
      </c>
      <c r="D15" s="13">
        <v>78230895</v>
      </c>
      <c r="E15" s="13">
        <v>86804257.299999997</v>
      </c>
      <c r="F15" s="13">
        <v>43885355.280000001</v>
      </c>
      <c r="G15" s="21">
        <f t="shared" si="0"/>
        <v>56.097217448426228</v>
      </c>
      <c r="H15" s="21">
        <f t="shared" si="1"/>
        <v>50.556685403493454</v>
      </c>
      <c r="I15" s="22">
        <f t="shared" si="2"/>
        <v>167.11894183822071</v>
      </c>
    </row>
    <row r="16" spans="1:9" ht="24.75" customHeight="1" outlineLevel="1" x14ac:dyDescent="0.25">
      <c r="A16" s="11" t="s">
        <v>24</v>
      </c>
      <c r="B16" s="12" t="s">
        <v>25</v>
      </c>
      <c r="C16" s="33">
        <v>114800093.23</v>
      </c>
      <c r="D16" s="13">
        <v>244055040</v>
      </c>
      <c r="E16" s="13">
        <v>268299600</v>
      </c>
      <c r="F16" s="13">
        <v>147892050.31</v>
      </c>
      <c r="G16" s="21">
        <f t="shared" si="0"/>
        <v>60.597826748425277</v>
      </c>
      <c r="H16" s="21">
        <f t="shared" si="1"/>
        <v>55.121979425239545</v>
      </c>
      <c r="I16" s="22">
        <f t="shared" si="2"/>
        <v>128.82572317576506</v>
      </c>
    </row>
    <row r="17" spans="1:9" ht="37.5" customHeight="1" x14ac:dyDescent="0.25">
      <c r="A17" s="14" t="s">
        <v>26</v>
      </c>
      <c r="B17" s="15" t="s">
        <v>27</v>
      </c>
      <c r="C17" s="45">
        <v>5659387337.9099998</v>
      </c>
      <c r="D17" s="16">
        <v>11058800840</v>
      </c>
      <c r="E17" s="16">
        <v>12455808335.93</v>
      </c>
      <c r="F17" s="16">
        <v>7249543023.1099997</v>
      </c>
      <c r="G17" s="26">
        <f t="shared" si="0"/>
        <v>65.554512898796347</v>
      </c>
      <c r="H17" s="26">
        <f t="shared" si="1"/>
        <v>58.202108025361809</v>
      </c>
      <c r="I17" s="27">
        <f t="shared" si="2"/>
        <v>128.09766482227104</v>
      </c>
    </row>
    <row r="18" spans="1:9" ht="23.25" customHeight="1" outlineLevel="3" x14ac:dyDescent="0.25">
      <c r="A18" s="11" t="s">
        <v>23</v>
      </c>
      <c r="B18" s="12" t="s">
        <v>28</v>
      </c>
      <c r="C18" s="33">
        <v>21967319.890000001</v>
      </c>
      <c r="D18" s="13">
        <v>59711700</v>
      </c>
      <c r="E18" s="13">
        <v>61177600</v>
      </c>
      <c r="F18" s="13">
        <v>30474295.140000001</v>
      </c>
      <c r="G18" s="21">
        <f t="shared" si="0"/>
        <v>51.035718527524757</v>
      </c>
      <c r="H18" s="21">
        <f t="shared" si="1"/>
        <v>49.812832049639084</v>
      </c>
      <c r="I18" s="22">
        <f t="shared" si="2"/>
        <v>138.725594622367</v>
      </c>
    </row>
    <row r="19" spans="1:9" ht="37.5" customHeight="1" outlineLevel="3" x14ac:dyDescent="0.25">
      <c r="A19" s="11" t="s">
        <v>10</v>
      </c>
      <c r="B19" s="12" t="s">
        <v>29</v>
      </c>
      <c r="C19" s="33">
        <v>0</v>
      </c>
      <c r="D19" s="13">
        <v>0</v>
      </c>
      <c r="E19" s="13">
        <v>8504345.7699999996</v>
      </c>
      <c r="F19" s="13">
        <v>82068.11</v>
      </c>
      <c r="G19" s="21">
        <v>0</v>
      </c>
      <c r="H19" s="21">
        <f t="shared" si="1"/>
        <v>0.96501379670502274</v>
      </c>
      <c r="I19" s="22">
        <v>0</v>
      </c>
    </row>
    <row r="20" spans="1:9" ht="20.25" customHeight="1" outlineLevel="1" x14ac:dyDescent="0.25">
      <c r="A20" s="11" t="s">
        <v>30</v>
      </c>
      <c r="B20" s="12" t="s">
        <v>31</v>
      </c>
      <c r="C20" s="33">
        <v>1515886510.95</v>
      </c>
      <c r="D20" s="13">
        <v>2635429070</v>
      </c>
      <c r="E20" s="13">
        <v>3629167870</v>
      </c>
      <c r="F20" s="13">
        <v>2201347250.6199999</v>
      </c>
      <c r="G20" s="21">
        <f t="shared" si="0"/>
        <v>83.528988720610869</v>
      </c>
      <c r="H20" s="21">
        <f t="shared" si="1"/>
        <v>60.657079790029101</v>
      </c>
      <c r="I20" s="22">
        <f t="shared" si="2"/>
        <v>145.21847346213434</v>
      </c>
    </row>
    <row r="21" spans="1:9" ht="19.5" customHeight="1" outlineLevel="1" x14ac:dyDescent="0.25">
      <c r="A21" s="11" t="s">
        <v>32</v>
      </c>
      <c r="B21" s="12" t="s">
        <v>33</v>
      </c>
      <c r="C21" s="33">
        <v>3185691760.6599998</v>
      </c>
      <c r="D21" s="13">
        <v>5803254530</v>
      </c>
      <c r="E21" s="13">
        <v>5792599124.4499998</v>
      </c>
      <c r="F21" s="13">
        <v>3535023923.5500002</v>
      </c>
      <c r="G21" s="21">
        <f t="shared" si="0"/>
        <v>60.91450763146176</v>
      </c>
      <c r="H21" s="21">
        <f t="shared" si="1"/>
        <v>61.026559021303697</v>
      </c>
      <c r="I21" s="22">
        <f t="shared" si="2"/>
        <v>110.96566112277061</v>
      </c>
    </row>
    <row r="22" spans="1:9" ht="21.75" customHeight="1" outlineLevel="1" x14ac:dyDescent="0.25">
      <c r="A22" s="11" t="s">
        <v>34</v>
      </c>
      <c r="B22" s="12" t="s">
        <v>35</v>
      </c>
      <c r="C22" s="33">
        <v>23212570.739999998</v>
      </c>
      <c r="D22" s="13">
        <v>40466790</v>
      </c>
      <c r="E22" s="13">
        <v>123561428</v>
      </c>
      <c r="F22" s="13">
        <v>26554807</v>
      </c>
      <c r="G22" s="21">
        <f t="shared" si="0"/>
        <v>65.621234103322749</v>
      </c>
      <c r="H22" s="21">
        <f t="shared" si="1"/>
        <v>21.491178460643884</v>
      </c>
      <c r="I22" s="22">
        <f t="shared" si="2"/>
        <v>114.39838912042882</v>
      </c>
    </row>
    <row r="23" spans="1:9" ht="24" customHeight="1" outlineLevel="1" x14ac:dyDescent="0.25">
      <c r="A23" s="11" t="s">
        <v>36</v>
      </c>
      <c r="B23" s="12" t="s">
        <v>37</v>
      </c>
      <c r="C23" s="33">
        <v>594026966.20000005</v>
      </c>
      <c r="D23" s="13">
        <v>1106456180</v>
      </c>
      <c r="E23" s="13">
        <v>1106990266</v>
      </c>
      <c r="F23" s="13">
        <v>705982773.25999999</v>
      </c>
      <c r="G23" s="21">
        <f t="shared" si="0"/>
        <v>63.805759868411592</v>
      </c>
      <c r="H23" s="21">
        <f t="shared" si="1"/>
        <v>63.774975710581359</v>
      </c>
      <c r="I23" s="22">
        <f t="shared" si="2"/>
        <v>118.84692336042976</v>
      </c>
    </row>
    <row r="24" spans="1:9" ht="22.5" customHeight="1" outlineLevel="1" x14ac:dyDescent="0.25">
      <c r="A24" s="11" t="s">
        <v>38</v>
      </c>
      <c r="B24" s="12" t="s">
        <v>39</v>
      </c>
      <c r="C24" s="33">
        <v>236556829.65000001</v>
      </c>
      <c r="D24" s="13">
        <v>1156777600</v>
      </c>
      <c r="E24" s="13">
        <v>1374637291.71</v>
      </c>
      <c r="F24" s="13">
        <v>620997681.23000002</v>
      </c>
      <c r="G24" s="21">
        <f t="shared" si="0"/>
        <v>53.683411679997953</v>
      </c>
      <c r="H24" s="21">
        <f t="shared" si="1"/>
        <v>45.175384443230179</v>
      </c>
      <c r="I24" s="22">
        <f t="shared" si="2"/>
        <v>262.51521976719221</v>
      </c>
    </row>
    <row r="25" spans="1:9" ht="21.75" customHeight="1" outlineLevel="1" x14ac:dyDescent="0.25">
      <c r="A25" s="11" t="s">
        <v>40</v>
      </c>
      <c r="B25" s="12" t="s">
        <v>41</v>
      </c>
      <c r="C25" s="33">
        <v>2449000</v>
      </c>
      <c r="D25" s="13">
        <v>53491700</v>
      </c>
      <c r="E25" s="13">
        <v>54511700</v>
      </c>
      <c r="F25" s="13">
        <v>4789379</v>
      </c>
      <c r="G25" s="21">
        <f t="shared" si="0"/>
        <v>8.9534993279331179</v>
      </c>
      <c r="H25" s="21">
        <f t="shared" si="1"/>
        <v>8.7859652148070957</v>
      </c>
      <c r="I25" s="22">
        <f t="shared" si="2"/>
        <v>195.56467946100449</v>
      </c>
    </row>
    <row r="26" spans="1:9" ht="37.5" customHeight="1" outlineLevel="1" x14ac:dyDescent="0.25">
      <c r="A26" s="11" t="s">
        <v>42</v>
      </c>
      <c r="B26" s="12" t="s">
        <v>43</v>
      </c>
      <c r="C26" s="33">
        <v>28528750</v>
      </c>
      <c r="D26" s="13">
        <v>57616440</v>
      </c>
      <c r="E26" s="13">
        <v>59562180</v>
      </c>
      <c r="F26" s="13">
        <v>41661030</v>
      </c>
      <c r="G26" s="21">
        <f t="shared" si="0"/>
        <v>72.307539306489602</v>
      </c>
      <c r="H26" s="21">
        <f t="shared" si="1"/>
        <v>69.945441889467432</v>
      </c>
      <c r="I26" s="22">
        <f t="shared" si="2"/>
        <v>146.03173991149279</v>
      </c>
    </row>
    <row r="27" spans="1:9" ht="21" customHeight="1" outlineLevel="1" x14ac:dyDescent="0.25">
      <c r="A27" s="11" t="s">
        <v>44</v>
      </c>
      <c r="B27" s="12" t="s">
        <v>45</v>
      </c>
      <c r="C27" s="33">
        <v>51067629.82</v>
      </c>
      <c r="D27" s="13">
        <v>145596830</v>
      </c>
      <c r="E27" s="13">
        <v>245096530</v>
      </c>
      <c r="F27" s="13">
        <v>82629815.200000003</v>
      </c>
      <c r="G27" s="21">
        <f t="shared" si="0"/>
        <v>56.752482317094405</v>
      </c>
      <c r="H27" s="21">
        <f t="shared" si="1"/>
        <v>33.713172193829102</v>
      </c>
      <c r="I27" s="22">
        <f t="shared" si="2"/>
        <v>161.80468036454488</v>
      </c>
    </row>
    <row r="28" spans="1:9" ht="37.5" customHeight="1" x14ac:dyDescent="0.25">
      <c r="A28" s="14" t="s">
        <v>46</v>
      </c>
      <c r="B28" s="15" t="s">
        <v>47</v>
      </c>
      <c r="C28" s="45">
        <v>2991174119.73</v>
      </c>
      <c r="D28" s="16">
        <v>6267231700</v>
      </c>
      <c r="E28" s="16">
        <v>6300772609.1000004</v>
      </c>
      <c r="F28" s="16">
        <v>3117974186.6999998</v>
      </c>
      <c r="G28" s="26">
        <f t="shared" si="0"/>
        <v>49.750421493113137</v>
      </c>
      <c r="H28" s="26">
        <f t="shared" si="1"/>
        <v>49.485585024871575</v>
      </c>
      <c r="I28" s="27">
        <f t="shared" si="2"/>
        <v>104.2391402805212</v>
      </c>
    </row>
    <row r="29" spans="1:9" ht="37.5" customHeight="1" outlineLevel="2" x14ac:dyDescent="0.25">
      <c r="A29" s="11" t="s">
        <v>48</v>
      </c>
      <c r="B29" s="12" t="s">
        <v>49</v>
      </c>
      <c r="C29" s="33">
        <v>40747867.030000001</v>
      </c>
      <c r="D29" s="13">
        <v>104591700</v>
      </c>
      <c r="E29" s="13">
        <v>111874544.03</v>
      </c>
      <c r="F29" s="13">
        <v>53363301.149999999</v>
      </c>
      <c r="G29" s="21">
        <f t="shared" si="0"/>
        <v>51.020588775208736</v>
      </c>
      <c r="H29" s="21">
        <f t="shared" si="1"/>
        <v>47.699234542301447</v>
      </c>
      <c r="I29" s="22">
        <f t="shared" si="2"/>
        <v>130.95974106009544</v>
      </c>
    </row>
    <row r="30" spans="1:9" ht="37.5" customHeight="1" outlineLevel="1" x14ac:dyDescent="0.25">
      <c r="A30" s="11" t="s">
        <v>50</v>
      </c>
      <c r="B30" s="12" t="s">
        <v>51</v>
      </c>
      <c r="C30" s="33">
        <v>2556894513.5900002</v>
      </c>
      <c r="D30" s="13">
        <v>5090550394</v>
      </c>
      <c r="E30" s="13">
        <v>5089541304.25</v>
      </c>
      <c r="F30" s="13">
        <v>2486715545.2399998</v>
      </c>
      <c r="G30" s="21">
        <f t="shared" si="0"/>
        <v>48.84964007371341</v>
      </c>
      <c r="H30" s="21">
        <f t="shared" si="1"/>
        <v>48.85932536127526</v>
      </c>
      <c r="I30" s="22">
        <f t="shared" si="2"/>
        <v>97.25530451189924</v>
      </c>
    </row>
    <row r="31" spans="1:9" ht="51" customHeight="1" outlineLevel="1" x14ac:dyDescent="0.25">
      <c r="A31" s="11" t="s">
        <v>52</v>
      </c>
      <c r="B31" s="12" t="s">
        <v>53</v>
      </c>
      <c r="C31" s="33">
        <v>391631739.11000001</v>
      </c>
      <c r="D31" s="13">
        <v>1067089606</v>
      </c>
      <c r="E31" s="13">
        <v>1093956760.8199999</v>
      </c>
      <c r="F31" s="13">
        <v>574095340.30999994</v>
      </c>
      <c r="G31" s="21">
        <f t="shared" si="0"/>
        <v>53.800106109364535</v>
      </c>
      <c r="H31" s="21">
        <f t="shared" si="1"/>
        <v>52.478796317294467</v>
      </c>
      <c r="I31" s="22">
        <f t="shared" si="2"/>
        <v>146.59060616860532</v>
      </c>
    </row>
    <row r="32" spans="1:9" ht="37.5" customHeight="1" outlineLevel="1" x14ac:dyDescent="0.25">
      <c r="A32" s="11" t="s">
        <v>54</v>
      </c>
      <c r="B32" s="12" t="s">
        <v>55</v>
      </c>
      <c r="C32" s="33">
        <v>1900000</v>
      </c>
      <c r="D32" s="13">
        <v>5000000</v>
      </c>
      <c r="E32" s="13">
        <v>5400000</v>
      </c>
      <c r="F32" s="13">
        <v>3800000</v>
      </c>
      <c r="G32" s="21">
        <f t="shared" si="0"/>
        <v>76</v>
      </c>
      <c r="H32" s="21">
        <f t="shared" si="1"/>
        <v>70.370370370370367</v>
      </c>
      <c r="I32" s="22">
        <f t="shared" si="2"/>
        <v>200</v>
      </c>
    </row>
    <row r="33" spans="1:9" ht="37.5" customHeight="1" x14ac:dyDescent="0.25">
      <c r="A33" s="14" t="s">
        <v>56</v>
      </c>
      <c r="B33" s="15" t="s">
        <v>57</v>
      </c>
      <c r="C33" s="45">
        <v>0</v>
      </c>
      <c r="D33" s="16">
        <v>22677700</v>
      </c>
      <c r="E33" s="16">
        <v>31932689.170000002</v>
      </c>
      <c r="F33" s="16">
        <v>784761.39</v>
      </c>
      <c r="G33" s="26">
        <f t="shared" si="0"/>
        <v>3.4604981545747586</v>
      </c>
      <c r="H33" s="26">
        <f t="shared" si="1"/>
        <v>2.4575487076023168</v>
      </c>
      <c r="I33" s="27">
        <v>0</v>
      </c>
    </row>
    <row r="34" spans="1:9" ht="47.25" customHeight="1" outlineLevel="2" x14ac:dyDescent="0.25">
      <c r="A34" s="11" t="s">
        <v>58</v>
      </c>
      <c r="B34" s="12" t="s">
        <v>59</v>
      </c>
      <c r="C34" s="33">
        <v>0</v>
      </c>
      <c r="D34" s="13">
        <v>14587980</v>
      </c>
      <c r="E34" s="13">
        <v>24542969.170000002</v>
      </c>
      <c r="F34" s="13">
        <v>725161.39</v>
      </c>
      <c r="G34" s="21">
        <f t="shared" si="0"/>
        <v>4.9709513585842595</v>
      </c>
      <c r="H34" s="21">
        <f t="shared" si="1"/>
        <v>2.9546603957209792</v>
      </c>
      <c r="I34" s="22">
        <v>0</v>
      </c>
    </row>
    <row r="35" spans="1:9" ht="47.25" customHeight="1" outlineLevel="2" x14ac:dyDescent="0.25">
      <c r="A35" s="11" t="s">
        <v>60</v>
      </c>
      <c r="B35" s="12" t="s">
        <v>61</v>
      </c>
      <c r="C35" s="33">
        <v>0</v>
      </c>
      <c r="D35" s="13">
        <v>6959720</v>
      </c>
      <c r="E35" s="13">
        <v>6259720</v>
      </c>
      <c r="F35" s="13">
        <v>59600</v>
      </c>
      <c r="G35" s="21">
        <f t="shared" si="0"/>
        <v>0.85635629019558257</v>
      </c>
      <c r="H35" s="21">
        <f t="shared" si="1"/>
        <v>0.9521192641204399</v>
      </c>
      <c r="I35" s="22">
        <v>0</v>
      </c>
    </row>
    <row r="36" spans="1:9" ht="47.25" customHeight="1" outlineLevel="2" x14ac:dyDescent="0.25">
      <c r="A36" s="11" t="s">
        <v>62</v>
      </c>
      <c r="B36" s="12" t="s">
        <v>63</v>
      </c>
      <c r="C36" s="33">
        <v>0</v>
      </c>
      <c r="D36" s="13">
        <v>250000</v>
      </c>
      <c r="E36" s="13">
        <v>250000</v>
      </c>
      <c r="F36" s="13">
        <v>0</v>
      </c>
      <c r="G36" s="21">
        <f t="shared" si="0"/>
        <v>0</v>
      </c>
      <c r="H36" s="21">
        <f t="shared" si="1"/>
        <v>0</v>
      </c>
      <c r="I36" s="22">
        <v>0</v>
      </c>
    </row>
    <row r="37" spans="1:9" ht="62.25" customHeight="1" outlineLevel="2" x14ac:dyDescent="0.25">
      <c r="A37" s="11" t="s">
        <v>64</v>
      </c>
      <c r="B37" s="12" t="s">
        <v>65</v>
      </c>
      <c r="C37" s="33">
        <v>0</v>
      </c>
      <c r="D37" s="13">
        <v>880000</v>
      </c>
      <c r="E37" s="13">
        <v>880000</v>
      </c>
      <c r="F37" s="13">
        <v>0</v>
      </c>
      <c r="G37" s="21">
        <f t="shared" si="0"/>
        <v>0</v>
      </c>
      <c r="H37" s="21">
        <f t="shared" si="1"/>
        <v>0</v>
      </c>
      <c r="I37" s="22">
        <v>0</v>
      </c>
    </row>
    <row r="38" spans="1:9" ht="48.75" customHeight="1" x14ac:dyDescent="0.25">
      <c r="A38" s="14" t="s">
        <v>66</v>
      </c>
      <c r="B38" s="15" t="s">
        <v>67</v>
      </c>
      <c r="C38" s="45">
        <v>1798092772.99</v>
      </c>
      <c r="D38" s="16">
        <v>1527241500</v>
      </c>
      <c r="E38" s="16">
        <v>2135388620.0699999</v>
      </c>
      <c r="F38" s="16">
        <v>634604884.26999998</v>
      </c>
      <c r="G38" s="26">
        <f t="shared" si="0"/>
        <v>41.55235987694153</v>
      </c>
      <c r="H38" s="26">
        <f t="shared" si="1"/>
        <v>29.718472708222873</v>
      </c>
      <c r="I38" s="27">
        <f t="shared" si="2"/>
        <v>35.29322256352394</v>
      </c>
    </row>
    <row r="39" spans="1:9" ht="27" customHeight="1" outlineLevel="3" x14ac:dyDescent="0.25">
      <c r="A39" s="11" t="s">
        <v>23</v>
      </c>
      <c r="B39" s="12" t="s">
        <v>68</v>
      </c>
      <c r="C39" s="33">
        <v>35665983.710000001</v>
      </c>
      <c r="D39" s="13">
        <v>79019000</v>
      </c>
      <c r="E39" s="13">
        <v>79079795.299999997</v>
      </c>
      <c r="F39" s="13">
        <v>38432050.060000002</v>
      </c>
      <c r="G39" s="21">
        <f t="shared" si="0"/>
        <v>48.636467254710894</v>
      </c>
      <c r="H39" s="21">
        <f t="shared" si="1"/>
        <v>48.599076305398583</v>
      </c>
      <c r="I39" s="22">
        <f t="shared" si="2"/>
        <v>107.75547471924756</v>
      </c>
    </row>
    <row r="40" spans="1:9" ht="37.5" customHeight="1" outlineLevel="3" x14ac:dyDescent="0.25">
      <c r="A40" s="11" t="s">
        <v>10</v>
      </c>
      <c r="B40" s="12" t="s">
        <v>69</v>
      </c>
      <c r="C40" s="33">
        <v>0</v>
      </c>
      <c r="D40" s="13">
        <v>11968600</v>
      </c>
      <c r="E40" s="13">
        <v>15104678</v>
      </c>
      <c r="F40" s="13">
        <v>6497643.6200000001</v>
      </c>
      <c r="G40" s="21">
        <f t="shared" si="0"/>
        <v>54.289086609962737</v>
      </c>
      <c r="H40" s="21">
        <f t="shared" si="1"/>
        <v>43.017425594905106</v>
      </c>
      <c r="I40" s="22">
        <v>0</v>
      </c>
    </row>
    <row r="41" spans="1:9" ht="48.75" customHeight="1" outlineLevel="1" x14ac:dyDescent="0.25">
      <c r="A41" s="11" t="s">
        <v>70</v>
      </c>
      <c r="B41" s="12" t="s">
        <v>71</v>
      </c>
      <c r="C41" s="33">
        <v>269207924.55000001</v>
      </c>
      <c r="D41" s="13">
        <v>489642600</v>
      </c>
      <c r="E41" s="13">
        <v>487065543.00999999</v>
      </c>
      <c r="F41" s="13">
        <v>26471841.280000001</v>
      </c>
      <c r="G41" s="21">
        <f t="shared" si="0"/>
        <v>5.4063599204807753</v>
      </c>
      <c r="H41" s="21">
        <f t="shared" si="1"/>
        <v>5.4349648953624516</v>
      </c>
      <c r="I41" s="22">
        <f t="shared" si="2"/>
        <v>9.8332325559322022</v>
      </c>
    </row>
    <row r="42" spans="1:9" ht="50.25" customHeight="1" outlineLevel="1" x14ac:dyDescent="0.25">
      <c r="A42" s="11" t="s">
        <v>72</v>
      </c>
      <c r="B42" s="12" t="s">
        <v>73</v>
      </c>
      <c r="C42" s="33">
        <v>1118500480.26</v>
      </c>
      <c r="D42" s="13">
        <v>142410300</v>
      </c>
      <c r="E42" s="13">
        <v>154795211.59999999</v>
      </c>
      <c r="F42" s="13">
        <v>47311911.600000001</v>
      </c>
      <c r="G42" s="21">
        <f t="shared" si="0"/>
        <v>33.222254008312603</v>
      </c>
      <c r="H42" s="21">
        <f t="shared" si="1"/>
        <v>30.564195824258949</v>
      </c>
      <c r="I42" s="22">
        <f t="shared" si="2"/>
        <v>4.229941107312011</v>
      </c>
    </row>
    <row r="43" spans="1:9" ht="21" customHeight="1" outlineLevel="1" x14ac:dyDescent="0.25">
      <c r="A43" s="11" t="s">
        <v>74</v>
      </c>
      <c r="B43" s="12" t="s">
        <v>75</v>
      </c>
      <c r="C43" s="33">
        <v>189589053.53999999</v>
      </c>
      <c r="D43" s="13">
        <v>153077100</v>
      </c>
      <c r="E43" s="13">
        <v>160927414.77000001</v>
      </c>
      <c r="F43" s="13">
        <v>5349619.53</v>
      </c>
      <c r="G43" s="21">
        <f t="shared" si="0"/>
        <v>3.4947222870043921</v>
      </c>
      <c r="H43" s="21">
        <f t="shared" si="1"/>
        <v>3.3242437515359087</v>
      </c>
      <c r="I43" s="22">
        <f t="shared" si="2"/>
        <v>2.8216921969449693</v>
      </c>
    </row>
    <row r="44" spans="1:9" ht="37.5" customHeight="1" outlineLevel="1" x14ac:dyDescent="0.25">
      <c r="A44" s="11" t="s">
        <v>76</v>
      </c>
      <c r="B44" s="12" t="s">
        <v>77</v>
      </c>
      <c r="C44" s="33">
        <v>0</v>
      </c>
      <c r="D44" s="13">
        <v>10000</v>
      </c>
      <c r="E44" s="13">
        <v>10000</v>
      </c>
      <c r="F44" s="13">
        <v>0</v>
      </c>
      <c r="G44" s="21">
        <f t="shared" si="0"/>
        <v>0</v>
      </c>
      <c r="H44" s="21">
        <f t="shared" si="1"/>
        <v>0</v>
      </c>
      <c r="I44" s="22">
        <v>0</v>
      </c>
    </row>
    <row r="45" spans="1:9" ht="30" customHeight="1" outlineLevel="1" x14ac:dyDescent="0.25">
      <c r="A45" s="11" t="s">
        <v>78</v>
      </c>
      <c r="B45" s="12" t="s">
        <v>79</v>
      </c>
      <c r="C45" s="53">
        <v>8697512</v>
      </c>
      <c r="D45" s="52">
        <v>11000000</v>
      </c>
      <c r="E45" s="13">
        <v>13100000</v>
      </c>
      <c r="F45" s="13">
        <v>10957257.5</v>
      </c>
      <c r="G45" s="21">
        <f t="shared" si="0"/>
        <v>99.611431818181813</v>
      </c>
      <c r="H45" s="21">
        <f t="shared" si="1"/>
        <v>83.643187022900761</v>
      </c>
      <c r="I45" s="22">
        <f t="shared" si="2"/>
        <v>125.98151632328879</v>
      </c>
    </row>
    <row r="46" spans="1:9" ht="23.25" customHeight="1" outlineLevel="1" x14ac:dyDescent="0.25">
      <c r="A46" s="11" t="s">
        <v>80</v>
      </c>
      <c r="B46" s="12" t="s">
        <v>81</v>
      </c>
      <c r="C46" s="33">
        <v>56266219.189999998</v>
      </c>
      <c r="D46" s="13">
        <v>260938900</v>
      </c>
      <c r="E46" s="13">
        <v>685337915</v>
      </c>
      <c r="F46" s="13">
        <v>358312058.72000003</v>
      </c>
      <c r="G46" s="21">
        <f t="shared" si="0"/>
        <v>137.31645941636145</v>
      </c>
      <c r="H46" s="21">
        <f t="shared" si="1"/>
        <v>52.282538420481231</v>
      </c>
      <c r="I46" s="22">
        <f t="shared" si="2"/>
        <v>636.81559535758106</v>
      </c>
    </row>
    <row r="47" spans="1:9" ht="48.75" customHeight="1" outlineLevel="1" x14ac:dyDescent="0.25">
      <c r="A47" s="11" t="s">
        <v>82</v>
      </c>
      <c r="B47" s="12" t="s">
        <v>83</v>
      </c>
      <c r="C47" s="53">
        <v>80590590</v>
      </c>
      <c r="D47" s="52">
        <v>295934400</v>
      </c>
      <c r="E47" s="13">
        <v>458309115.72000003</v>
      </c>
      <c r="F47" s="13">
        <v>100347012.7</v>
      </c>
      <c r="G47" s="21">
        <f t="shared" si="0"/>
        <v>33.908532668050761</v>
      </c>
      <c r="H47" s="21">
        <f t="shared" si="1"/>
        <v>21.895050580077516</v>
      </c>
      <c r="I47" s="22">
        <f t="shared" si="2"/>
        <v>124.51455275361553</v>
      </c>
    </row>
    <row r="48" spans="1:9" ht="51" customHeight="1" outlineLevel="1" x14ac:dyDescent="0.25">
      <c r="A48" s="11" t="s">
        <v>84</v>
      </c>
      <c r="B48" s="12" t="s">
        <v>85</v>
      </c>
      <c r="C48" s="33">
        <v>1031480</v>
      </c>
      <c r="D48" s="13">
        <v>1031500</v>
      </c>
      <c r="E48" s="13">
        <v>1031500</v>
      </c>
      <c r="F48" s="13">
        <v>0</v>
      </c>
      <c r="G48" s="21">
        <f t="shared" si="0"/>
        <v>0</v>
      </c>
      <c r="H48" s="21">
        <f t="shared" si="1"/>
        <v>0</v>
      </c>
      <c r="I48" s="22">
        <f t="shared" si="2"/>
        <v>0</v>
      </c>
    </row>
    <row r="49" spans="1:9" ht="37.5" customHeight="1" outlineLevel="1" x14ac:dyDescent="0.25">
      <c r="A49" s="11" t="s">
        <v>86</v>
      </c>
      <c r="B49" s="12" t="s">
        <v>87</v>
      </c>
      <c r="C49" s="60">
        <v>12089914.640000001</v>
      </c>
      <c r="D49" s="52">
        <v>27344300</v>
      </c>
      <c r="E49" s="13">
        <v>27344300</v>
      </c>
      <c r="F49" s="13">
        <v>13452065.07</v>
      </c>
      <c r="G49" s="21">
        <f t="shared" si="0"/>
        <v>49.195134159587191</v>
      </c>
      <c r="H49" s="21">
        <f t="shared" si="1"/>
        <v>49.195134159587191</v>
      </c>
      <c r="I49" s="22">
        <f t="shared" si="2"/>
        <v>111.26683248443513</v>
      </c>
    </row>
    <row r="50" spans="1:9" ht="37.5" customHeight="1" outlineLevel="1" x14ac:dyDescent="0.25">
      <c r="A50" s="11" t="s">
        <v>88</v>
      </c>
      <c r="B50" s="12" t="s">
        <v>89</v>
      </c>
      <c r="C50" s="60">
        <v>26453615.100000001</v>
      </c>
      <c r="D50" s="52">
        <v>54864800</v>
      </c>
      <c r="E50" s="13">
        <v>53283146.670000002</v>
      </c>
      <c r="F50" s="13">
        <v>27473424.190000001</v>
      </c>
      <c r="G50" s="21">
        <f t="shared" si="0"/>
        <v>50.07477324258906</v>
      </c>
      <c r="H50" s="21">
        <f t="shared" si="1"/>
        <v>51.561189432283207</v>
      </c>
      <c r="I50" s="22">
        <f t="shared" si="2"/>
        <v>103.85508402592582</v>
      </c>
    </row>
    <row r="51" spans="1:9" ht="37.5" customHeight="1" x14ac:dyDescent="0.25">
      <c r="A51" s="14" t="s">
        <v>90</v>
      </c>
      <c r="B51" s="15" t="s">
        <v>91</v>
      </c>
      <c r="C51" s="45">
        <v>0</v>
      </c>
      <c r="D51" s="16">
        <v>500000</v>
      </c>
      <c r="E51" s="16">
        <v>500000</v>
      </c>
      <c r="F51" s="16">
        <v>0</v>
      </c>
      <c r="G51" s="26">
        <f t="shared" si="0"/>
        <v>0</v>
      </c>
      <c r="H51" s="26">
        <f t="shared" si="1"/>
        <v>0</v>
      </c>
      <c r="I51" s="27">
        <v>0</v>
      </c>
    </row>
    <row r="52" spans="1:9" ht="37.5" customHeight="1" outlineLevel="2" x14ac:dyDescent="0.25">
      <c r="A52" s="11" t="s">
        <v>92</v>
      </c>
      <c r="B52" s="12" t="s">
        <v>93</v>
      </c>
      <c r="C52" s="33">
        <v>0</v>
      </c>
      <c r="D52" s="13">
        <v>500000</v>
      </c>
      <c r="E52" s="13">
        <v>500000</v>
      </c>
      <c r="F52" s="13">
        <v>0</v>
      </c>
      <c r="G52" s="21">
        <f t="shared" si="0"/>
        <v>0</v>
      </c>
      <c r="H52" s="21">
        <f t="shared" si="1"/>
        <v>0</v>
      </c>
      <c r="I52" s="22">
        <v>0</v>
      </c>
    </row>
    <row r="53" spans="1:9" ht="37.5" customHeight="1" x14ac:dyDescent="0.25">
      <c r="A53" s="14" t="s">
        <v>94</v>
      </c>
      <c r="B53" s="15" t="s">
        <v>95</v>
      </c>
      <c r="C53" s="61">
        <v>146504439.24000001</v>
      </c>
      <c r="D53" s="55">
        <v>341574600</v>
      </c>
      <c r="E53" s="16">
        <v>342582045.56</v>
      </c>
      <c r="F53" s="16">
        <v>119074856.45999999</v>
      </c>
      <c r="G53" s="26">
        <f t="shared" si="0"/>
        <v>34.860571149025716</v>
      </c>
      <c r="H53" s="26">
        <f t="shared" si="1"/>
        <v>34.758055188022155</v>
      </c>
      <c r="I53" s="27">
        <f t="shared" si="2"/>
        <v>81.277302638546303</v>
      </c>
    </row>
    <row r="54" spans="1:9" ht="26.25" customHeight="1" outlineLevel="1" x14ac:dyDescent="0.25">
      <c r="A54" s="11" t="s">
        <v>96</v>
      </c>
      <c r="B54" s="12" t="s">
        <v>97</v>
      </c>
      <c r="C54" s="60">
        <v>146504439.24000001</v>
      </c>
      <c r="D54" s="52">
        <v>337974600</v>
      </c>
      <c r="E54" s="13">
        <v>338982045.56</v>
      </c>
      <c r="F54" s="13">
        <v>118977256.45999999</v>
      </c>
      <c r="G54" s="21">
        <f t="shared" si="0"/>
        <v>35.203017167562294</v>
      </c>
      <c r="H54" s="21">
        <f t="shared" si="1"/>
        <v>35.098394743429253</v>
      </c>
      <c r="I54" s="22">
        <f t="shared" si="2"/>
        <v>81.210683496828622</v>
      </c>
    </row>
    <row r="55" spans="1:9" ht="37.5" customHeight="1" outlineLevel="1" x14ac:dyDescent="0.25">
      <c r="A55" s="11" t="s">
        <v>98</v>
      </c>
      <c r="B55" s="12" t="s">
        <v>99</v>
      </c>
      <c r="C55" s="33">
        <v>0</v>
      </c>
      <c r="D55" s="52">
        <v>600000</v>
      </c>
      <c r="E55" s="13">
        <v>600000</v>
      </c>
      <c r="F55" s="13">
        <v>38000</v>
      </c>
      <c r="G55" s="21">
        <f t="shared" si="0"/>
        <v>6.333333333333333</v>
      </c>
      <c r="H55" s="21">
        <f t="shared" si="1"/>
        <v>6.333333333333333</v>
      </c>
      <c r="I55" s="22">
        <v>0</v>
      </c>
    </row>
    <row r="56" spans="1:9" ht="37.5" customHeight="1" outlineLevel="1" x14ac:dyDescent="0.25">
      <c r="A56" s="11" t="s">
        <v>100</v>
      </c>
      <c r="B56" s="12" t="s">
        <v>101</v>
      </c>
      <c r="C56" s="33">
        <v>0</v>
      </c>
      <c r="D56" s="52">
        <v>3000000</v>
      </c>
      <c r="E56" s="13">
        <v>3000000</v>
      </c>
      <c r="F56" s="13">
        <v>59600</v>
      </c>
      <c r="G56" s="21">
        <f t="shared" si="0"/>
        <v>1.9866666666666666</v>
      </c>
      <c r="H56" s="21">
        <f t="shared" si="1"/>
        <v>1.9866666666666666</v>
      </c>
      <c r="I56" s="22">
        <v>0</v>
      </c>
    </row>
    <row r="57" spans="1:9" ht="37.5" customHeight="1" x14ac:dyDescent="0.25">
      <c r="A57" s="14" t="s">
        <v>102</v>
      </c>
      <c r="B57" s="15" t="s">
        <v>103</v>
      </c>
      <c r="C57" s="61">
        <v>127769611.28</v>
      </c>
      <c r="D57" s="55">
        <v>285600200</v>
      </c>
      <c r="E57" s="16">
        <v>298623608.41000003</v>
      </c>
      <c r="F57" s="16">
        <v>124938081.08</v>
      </c>
      <c r="G57" s="26">
        <f t="shared" si="0"/>
        <v>43.7457960743725</v>
      </c>
      <c r="H57" s="26">
        <f t="shared" si="1"/>
        <v>41.83797849916283</v>
      </c>
      <c r="I57" s="27">
        <f t="shared" si="2"/>
        <v>97.783878207318907</v>
      </c>
    </row>
    <row r="58" spans="1:9" ht="37.5" customHeight="1" outlineLevel="3" x14ac:dyDescent="0.25">
      <c r="A58" s="11" t="s">
        <v>10</v>
      </c>
      <c r="B58" s="12" t="s">
        <v>104</v>
      </c>
      <c r="C58" s="60">
        <v>99837574.370000005</v>
      </c>
      <c r="D58" s="52">
        <v>212022200</v>
      </c>
      <c r="E58" s="13">
        <v>223375605.50999999</v>
      </c>
      <c r="F58" s="13">
        <v>93932798.260000005</v>
      </c>
      <c r="G58" s="21">
        <f t="shared" si="0"/>
        <v>44.303284401350425</v>
      </c>
      <c r="H58" s="21">
        <f t="shared" si="1"/>
        <v>42.051502466232755</v>
      </c>
      <c r="I58" s="22">
        <f t="shared" si="2"/>
        <v>94.085617416828683</v>
      </c>
    </row>
    <row r="59" spans="1:9" ht="48" customHeight="1" outlineLevel="3" x14ac:dyDescent="0.25">
      <c r="A59" s="11" t="s">
        <v>105</v>
      </c>
      <c r="B59" s="12" t="s">
        <v>106</v>
      </c>
      <c r="C59" s="60">
        <v>25203040.550000001</v>
      </c>
      <c r="D59" s="52">
        <v>65708900</v>
      </c>
      <c r="E59" s="13">
        <v>62067753</v>
      </c>
      <c r="F59" s="13">
        <v>28972187.440000001</v>
      </c>
      <c r="G59" s="21">
        <f t="shared" si="0"/>
        <v>44.091724926151556</v>
      </c>
      <c r="H59" s="21">
        <f t="shared" si="1"/>
        <v>46.678324958855846</v>
      </c>
      <c r="I59" s="22">
        <f t="shared" si="2"/>
        <v>114.95512766613393</v>
      </c>
    </row>
    <row r="60" spans="1:9" ht="37.5" customHeight="1" outlineLevel="1" x14ac:dyDescent="0.25">
      <c r="A60" s="11" t="s">
        <v>107</v>
      </c>
      <c r="B60" s="12" t="s">
        <v>108</v>
      </c>
      <c r="C60" s="33">
        <v>2728996.36</v>
      </c>
      <c r="D60" s="13">
        <v>7859100</v>
      </c>
      <c r="E60" s="13">
        <v>13170249.9</v>
      </c>
      <c r="F60" s="13">
        <v>2033095.38</v>
      </c>
      <c r="G60" s="21">
        <f t="shared" si="0"/>
        <v>25.869315570485167</v>
      </c>
      <c r="H60" s="21">
        <f t="shared" si="1"/>
        <v>15.437029634494632</v>
      </c>
      <c r="I60" s="22">
        <f t="shared" si="2"/>
        <v>74.499746859317909</v>
      </c>
    </row>
    <row r="61" spans="1:9" ht="21.75" customHeight="1" outlineLevel="1" x14ac:dyDescent="0.25">
      <c r="A61" s="11" t="s">
        <v>109</v>
      </c>
      <c r="B61" s="12" t="s">
        <v>110</v>
      </c>
      <c r="C61" s="33">
        <v>0</v>
      </c>
      <c r="D61" s="13">
        <v>10000</v>
      </c>
      <c r="E61" s="13">
        <v>10000</v>
      </c>
      <c r="F61" s="13">
        <v>0</v>
      </c>
      <c r="G61" s="21">
        <f t="shared" si="0"/>
        <v>0</v>
      </c>
      <c r="H61" s="21">
        <f t="shared" si="1"/>
        <v>0</v>
      </c>
      <c r="I61" s="22">
        <v>0</v>
      </c>
    </row>
    <row r="62" spans="1:9" ht="37.5" customHeight="1" x14ac:dyDescent="0.25">
      <c r="A62" s="14" t="s">
        <v>111</v>
      </c>
      <c r="B62" s="15" t="s">
        <v>112</v>
      </c>
      <c r="C62" s="45">
        <v>341176578.12</v>
      </c>
      <c r="D62" s="16">
        <v>896745293.37</v>
      </c>
      <c r="E62" s="16">
        <v>983323725.01999998</v>
      </c>
      <c r="F62" s="16">
        <v>447945479.06</v>
      </c>
      <c r="G62" s="26">
        <f t="shared" si="0"/>
        <v>49.952364664954672</v>
      </c>
      <c r="H62" s="26">
        <f t="shared" si="1"/>
        <v>45.554222649401567</v>
      </c>
      <c r="I62" s="27">
        <f t="shared" si="2"/>
        <v>131.29432317081472</v>
      </c>
    </row>
    <row r="63" spans="1:9" ht="37.5" customHeight="1" outlineLevel="1" x14ac:dyDescent="0.25">
      <c r="A63" s="11" t="s">
        <v>113</v>
      </c>
      <c r="B63" s="12" t="s">
        <v>114</v>
      </c>
      <c r="C63" s="33">
        <v>273386266.52999997</v>
      </c>
      <c r="D63" s="13">
        <v>701076273.37</v>
      </c>
      <c r="E63" s="13">
        <v>783782734.64999998</v>
      </c>
      <c r="F63" s="13">
        <v>354933462.56</v>
      </c>
      <c r="G63" s="21">
        <f t="shared" si="0"/>
        <v>50.626939755623468</v>
      </c>
      <c r="H63" s="21">
        <f t="shared" si="1"/>
        <v>45.284674804491118</v>
      </c>
      <c r="I63" s="22">
        <f t="shared" si="2"/>
        <v>129.82856346993989</v>
      </c>
    </row>
    <row r="64" spans="1:9" ht="37.5" customHeight="1" outlineLevel="1" x14ac:dyDescent="0.25">
      <c r="A64" s="11" t="s">
        <v>115</v>
      </c>
      <c r="B64" s="12" t="s">
        <v>116</v>
      </c>
      <c r="C64" s="33">
        <v>23956069.989999998</v>
      </c>
      <c r="D64" s="13">
        <v>56425520</v>
      </c>
      <c r="E64" s="13">
        <v>58776477.969999999</v>
      </c>
      <c r="F64" s="13">
        <v>33334137.18</v>
      </c>
      <c r="G64" s="21">
        <f t="shared" si="0"/>
        <v>59.076349105865575</v>
      </c>
      <c r="H64" s="21">
        <f t="shared" si="1"/>
        <v>56.713396806481022</v>
      </c>
      <c r="I64" s="22">
        <f t="shared" si="2"/>
        <v>139.14693517724191</v>
      </c>
    </row>
    <row r="65" spans="1:9" ht="47.25" customHeight="1" outlineLevel="1" x14ac:dyDescent="0.25">
      <c r="A65" s="11" t="s">
        <v>117</v>
      </c>
      <c r="B65" s="12" t="s">
        <v>118</v>
      </c>
      <c r="C65" s="33">
        <v>8747160.7899999991</v>
      </c>
      <c r="D65" s="13">
        <v>36163400</v>
      </c>
      <c r="E65" s="13">
        <v>39028752.159999996</v>
      </c>
      <c r="F65" s="13">
        <v>17805469.260000002</v>
      </c>
      <c r="G65" s="21">
        <f t="shared" si="0"/>
        <v>49.23615937660729</v>
      </c>
      <c r="H65" s="21">
        <f t="shared" si="1"/>
        <v>45.621415686070968</v>
      </c>
      <c r="I65" s="22">
        <f t="shared" si="2"/>
        <v>203.55712770657786</v>
      </c>
    </row>
    <row r="66" spans="1:9" ht="37.5" customHeight="1" outlineLevel="1" x14ac:dyDescent="0.25">
      <c r="A66" s="11" t="s">
        <v>119</v>
      </c>
      <c r="B66" s="12" t="s">
        <v>120</v>
      </c>
      <c r="C66" s="33">
        <v>33666930.810000002</v>
      </c>
      <c r="D66" s="13">
        <v>99080100</v>
      </c>
      <c r="E66" s="13">
        <v>97735760.239999995</v>
      </c>
      <c r="F66" s="13">
        <v>41872410.060000002</v>
      </c>
      <c r="G66" s="21">
        <f t="shared" si="0"/>
        <v>42.261170568055547</v>
      </c>
      <c r="H66" s="21">
        <f t="shared" si="1"/>
        <v>42.842466214186175</v>
      </c>
      <c r="I66" s="22">
        <f t="shared" si="2"/>
        <v>124.37251942063797</v>
      </c>
    </row>
    <row r="67" spans="1:9" ht="24" customHeight="1" outlineLevel="1" x14ac:dyDescent="0.25">
      <c r="A67" s="11" t="s">
        <v>121</v>
      </c>
      <c r="B67" s="12" t="s">
        <v>122</v>
      </c>
      <c r="C67" s="33">
        <v>1420150</v>
      </c>
      <c r="D67" s="13">
        <v>4000000</v>
      </c>
      <c r="E67" s="13">
        <v>0</v>
      </c>
      <c r="F67" s="13">
        <v>0</v>
      </c>
      <c r="G67" s="21">
        <f t="shared" si="0"/>
        <v>0</v>
      </c>
      <c r="H67" s="21">
        <v>0</v>
      </c>
      <c r="I67" s="22">
        <f t="shared" si="2"/>
        <v>0</v>
      </c>
    </row>
    <row r="68" spans="1:9" ht="23.25" customHeight="1" outlineLevel="1" x14ac:dyDescent="0.25">
      <c r="A68" s="11" t="s">
        <v>123</v>
      </c>
      <c r="B68" s="12" t="s">
        <v>124</v>
      </c>
      <c r="C68" s="33">
        <v>0</v>
      </c>
      <c r="D68" s="13">
        <v>0</v>
      </c>
      <c r="E68" s="13">
        <v>4000000</v>
      </c>
      <c r="F68" s="13">
        <v>0</v>
      </c>
      <c r="G68" s="21">
        <v>0</v>
      </c>
      <c r="H68" s="21">
        <f t="shared" si="1"/>
        <v>0</v>
      </c>
      <c r="I68" s="22">
        <v>0</v>
      </c>
    </row>
    <row r="69" spans="1:9" ht="37.5" customHeight="1" x14ac:dyDescent="0.25">
      <c r="A69" s="14" t="s">
        <v>125</v>
      </c>
      <c r="B69" s="15" t="s">
        <v>126</v>
      </c>
      <c r="C69" s="45">
        <v>589578177.99000001</v>
      </c>
      <c r="D69" s="16">
        <v>101552700</v>
      </c>
      <c r="E69" s="16">
        <v>114722017.93000001</v>
      </c>
      <c r="F69" s="16">
        <v>48655077.799999997</v>
      </c>
      <c r="G69" s="26">
        <f t="shared" si="0"/>
        <v>47.91116120004687</v>
      </c>
      <c r="H69" s="26">
        <f t="shared" si="1"/>
        <v>42.411281354628798</v>
      </c>
      <c r="I69" s="27">
        <f t="shared" si="2"/>
        <v>8.2525235187427928</v>
      </c>
    </row>
    <row r="70" spans="1:9" ht="19.5" customHeight="1" outlineLevel="3" x14ac:dyDescent="0.25">
      <c r="A70" s="11" t="s">
        <v>23</v>
      </c>
      <c r="B70" s="12" t="s">
        <v>127</v>
      </c>
      <c r="C70" s="33">
        <v>20644701.550000001</v>
      </c>
      <c r="D70" s="13">
        <v>46424200</v>
      </c>
      <c r="E70" s="13">
        <v>49674252.399999999</v>
      </c>
      <c r="F70" s="13">
        <v>24635605.350000001</v>
      </c>
      <c r="G70" s="21">
        <f t="shared" si="0"/>
        <v>53.066300227036763</v>
      </c>
      <c r="H70" s="21">
        <f t="shared" si="1"/>
        <v>49.594315283545171</v>
      </c>
      <c r="I70" s="22">
        <f t="shared" si="2"/>
        <v>119.33137076520246</v>
      </c>
    </row>
    <row r="71" spans="1:9" ht="37.5" customHeight="1" outlineLevel="3" x14ac:dyDescent="0.25">
      <c r="A71" s="11" t="s">
        <v>10</v>
      </c>
      <c r="B71" s="12" t="s">
        <v>128</v>
      </c>
      <c r="C71" s="13">
        <v>0</v>
      </c>
      <c r="D71" s="13">
        <v>0</v>
      </c>
      <c r="E71" s="13">
        <v>1594268.91</v>
      </c>
      <c r="F71" s="13">
        <v>1140053.3400000001</v>
      </c>
      <c r="G71" s="21">
        <v>0</v>
      </c>
      <c r="H71" s="21">
        <f t="shared" si="1"/>
        <v>71.509475775953007</v>
      </c>
      <c r="I71" s="22">
        <f>F71/C72%</f>
        <v>36.443770023296359</v>
      </c>
    </row>
    <row r="72" spans="1:9" ht="37.5" customHeight="1" outlineLevel="1" x14ac:dyDescent="0.25">
      <c r="A72" s="11" t="s">
        <v>129</v>
      </c>
      <c r="B72" s="12" t="s">
        <v>130</v>
      </c>
      <c r="C72" s="33">
        <v>3128253.03</v>
      </c>
      <c r="D72" s="13">
        <v>11380100</v>
      </c>
      <c r="E72" s="13">
        <v>18811566.670000002</v>
      </c>
      <c r="F72" s="13">
        <v>3493954.74</v>
      </c>
      <c r="G72" s="21">
        <f t="shared" si="0"/>
        <v>30.702320190507994</v>
      </c>
      <c r="H72" s="21">
        <f t="shared" si="1"/>
        <v>18.573438359985357</v>
      </c>
      <c r="I72" s="22">
        <f>F72/C73%</f>
        <v>17.536039403009255</v>
      </c>
    </row>
    <row r="73" spans="1:9" ht="37.5" customHeight="1" outlineLevel="1" x14ac:dyDescent="0.25">
      <c r="A73" s="11" t="s">
        <v>131</v>
      </c>
      <c r="B73" s="12" t="s">
        <v>132</v>
      </c>
      <c r="C73" s="33">
        <v>19924423.41</v>
      </c>
      <c r="D73" s="13">
        <v>43548400</v>
      </c>
      <c r="E73" s="13">
        <v>43434429.950000003</v>
      </c>
      <c r="F73" s="13">
        <v>19385464.370000001</v>
      </c>
      <c r="G73" s="21">
        <f t="shared" ref="G73:G138" si="3">F73/D73%</f>
        <v>44.514756845257232</v>
      </c>
      <c r="H73" s="21">
        <f t="shared" ref="H73:H138" si="4">F73/E73%</f>
        <v>44.631561625917001</v>
      </c>
      <c r="I73" s="22">
        <f t="shared" ref="I73:I138" si="5">F73/C73%</f>
        <v>97.29498300196984</v>
      </c>
    </row>
    <row r="74" spans="1:9" ht="27" customHeight="1" outlineLevel="1" x14ac:dyDescent="0.25">
      <c r="A74" s="11" t="s">
        <v>385</v>
      </c>
      <c r="B74" s="12" t="s">
        <v>386</v>
      </c>
      <c r="C74" s="33">
        <v>545880800</v>
      </c>
      <c r="D74" s="13">
        <v>0</v>
      </c>
      <c r="E74" s="13">
        <v>0</v>
      </c>
      <c r="F74" s="13">
        <v>0</v>
      </c>
      <c r="G74" s="21">
        <v>0</v>
      </c>
      <c r="H74" s="21">
        <v>0</v>
      </c>
      <c r="I74" s="22">
        <f t="shared" si="5"/>
        <v>0</v>
      </c>
    </row>
    <row r="75" spans="1:9" ht="37.5" customHeight="1" outlineLevel="1" x14ac:dyDescent="0.25">
      <c r="A75" s="11" t="s">
        <v>133</v>
      </c>
      <c r="B75" s="12" t="s">
        <v>134</v>
      </c>
      <c r="C75" s="33">
        <v>0</v>
      </c>
      <c r="D75" s="13">
        <v>200000</v>
      </c>
      <c r="E75" s="13">
        <v>1207500</v>
      </c>
      <c r="F75" s="13">
        <v>0</v>
      </c>
      <c r="G75" s="21">
        <f t="shared" si="3"/>
        <v>0</v>
      </c>
      <c r="H75" s="21">
        <f t="shared" si="4"/>
        <v>0</v>
      </c>
      <c r="I75" s="22">
        <v>0</v>
      </c>
    </row>
    <row r="76" spans="1:9" ht="37.5" customHeight="1" x14ac:dyDescent="0.25">
      <c r="A76" s="14" t="s">
        <v>135</v>
      </c>
      <c r="B76" s="15" t="s">
        <v>136</v>
      </c>
      <c r="C76" s="45">
        <v>414419958.83999997</v>
      </c>
      <c r="D76" s="16">
        <v>2157238200</v>
      </c>
      <c r="E76" s="16">
        <v>2255601898.0799999</v>
      </c>
      <c r="F76" s="16">
        <v>1220708209.4300001</v>
      </c>
      <c r="G76" s="26">
        <f t="shared" si="3"/>
        <v>56.586621237747416</v>
      </c>
      <c r="H76" s="26">
        <f t="shared" si="4"/>
        <v>54.118956473173924</v>
      </c>
      <c r="I76" s="27">
        <f t="shared" si="5"/>
        <v>294.55825748520317</v>
      </c>
    </row>
    <row r="77" spans="1:9" ht="21" customHeight="1" outlineLevel="3" x14ac:dyDescent="0.25">
      <c r="A77" s="11" t="s">
        <v>23</v>
      </c>
      <c r="B77" s="12" t="s">
        <v>137</v>
      </c>
      <c r="C77" s="33">
        <v>12647043.73</v>
      </c>
      <c r="D77" s="13">
        <v>31867000</v>
      </c>
      <c r="E77" s="13">
        <v>31789860.640000001</v>
      </c>
      <c r="F77" s="13">
        <v>15467341.630000001</v>
      </c>
      <c r="G77" s="21">
        <f t="shared" si="3"/>
        <v>48.537175228292597</v>
      </c>
      <c r="H77" s="21">
        <f t="shared" si="4"/>
        <v>48.654952612588744</v>
      </c>
      <c r="I77" s="22">
        <f t="shared" si="5"/>
        <v>122.30005652079768</v>
      </c>
    </row>
    <row r="78" spans="1:9" ht="35.25" customHeight="1" outlineLevel="1" x14ac:dyDescent="0.25">
      <c r="A78" s="11" t="s">
        <v>138</v>
      </c>
      <c r="B78" s="12" t="s">
        <v>139</v>
      </c>
      <c r="C78" s="33">
        <v>176530593.69999999</v>
      </c>
      <c r="D78" s="13">
        <v>1596662512</v>
      </c>
      <c r="E78" s="13">
        <v>1657337152.47</v>
      </c>
      <c r="F78" s="13">
        <v>918683155.25</v>
      </c>
      <c r="G78" s="21">
        <f t="shared" si="3"/>
        <v>57.53771685283985</v>
      </c>
      <c r="H78" s="21">
        <f t="shared" si="4"/>
        <v>55.431277448939547</v>
      </c>
      <c r="I78" s="22">
        <f t="shared" si="5"/>
        <v>520.41016573661477</v>
      </c>
    </row>
    <row r="79" spans="1:9" ht="37.5" customHeight="1" outlineLevel="1" x14ac:dyDescent="0.25">
      <c r="A79" s="11" t="s">
        <v>140</v>
      </c>
      <c r="B79" s="12" t="s">
        <v>141</v>
      </c>
      <c r="C79" s="33">
        <v>224688501.53</v>
      </c>
      <c r="D79" s="13">
        <v>497178032</v>
      </c>
      <c r="E79" s="13">
        <v>506475492.52999997</v>
      </c>
      <c r="F79" s="13">
        <v>270700112.55000001</v>
      </c>
      <c r="G79" s="21">
        <f t="shared" si="3"/>
        <v>54.447319697745613</v>
      </c>
      <c r="H79" s="21">
        <f t="shared" si="4"/>
        <v>53.447820584125438</v>
      </c>
      <c r="I79" s="22">
        <f t="shared" si="5"/>
        <v>120.47795535004563</v>
      </c>
    </row>
    <row r="80" spans="1:9" ht="37.5" customHeight="1" outlineLevel="1" x14ac:dyDescent="0.25">
      <c r="A80" s="11" t="s">
        <v>142</v>
      </c>
      <c r="B80" s="12" t="s">
        <v>143</v>
      </c>
      <c r="C80" s="33">
        <v>553819.88</v>
      </c>
      <c r="D80" s="13">
        <v>31530656</v>
      </c>
      <c r="E80" s="13">
        <v>59999392.439999998</v>
      </c>
      <c r="F80" s="13">
        <v>15857600</v>
      </c>
      <c r="G80" s="21">
        <f t="shared" si="3"/>
        <v>50.292642182896543</v>
      </c>
      <c r="H80" s="21">
        <f t="shared" si="4"/>
        <v>26.429600959472648</v>
      </c>
      <c r="I80" s="22">
        <f t="shared" si="5"/>
        <v>2863.3136101939858</v>
      </c>
    </row>
    <row r="81" spans="1:9" ht="37.5" customHeight="1" x14ac:dyDescent="0.25">
      <c r="A81" s="14" t="s">
        <v>144</v>
      </c>
      <c r="B81" s="15" t="s">
        <v>145</v>
      </c>
      <c r="C81" s="45">
        <v>1405919362.8599999</v>
      </c>
      <c r="D81" s="16">
        <v>2588152800</v>
      </c>
      <c r="E81" s="16">
        <v>2458857173.3899999</v>
      </c>
      <c r="F81" s="16">
        <v>1438135255.23</v>
      </c>
      <c r="G81" s="26">
        <f t="shared" si="3"/>
        <v>55.566087722100491</v>
      </c>
      <c r="H81" s="26">
        <f t="shared" si="4"/>
        <v>58.48795411110676</v>
      </c>
      <c r="I81" s="27">
        <f t="shared" si="5"/>
        <v>102.29144666622022</v>
      </c>
    </row>
    <row r="82" spans="1:9" ht="18.75" customHeight="1" outlineLevel="3" x14ac:dyDescent="0.25">
      <c r="A82" s="11" t="s">
        <v>23</v>
      </c>
      <c r="B82" s="12" t="s">
        <v>146</v>
      </c>
      <c r="C82" s="33">
        <v>104260773.08</v>
      </c>
      <c r="D82" s="13">
        <v>246135000</v>
      </c>
      <c r="E82" s="13">
        <v>241046312.06</v>
      </c>
      <c r="F82" s="13">
        <v>122412752.64</v>
      </c>
      <c r="G82" s="21">
        <f t="shared" si="3"/>
        <v>49.733988518495948</v>
      </c>
      <c r="H82" s="21">
        <f t="shared" si="4"/>
        <v>50.783914341543486</v>
      </c>
      <c r="I82" s="22">
        <f t="shared" si="5"/>
        <v>117.41017165302607</v>
      </c>
    </row>
    <row r="83" spans="1:9" ht="34.5" customHeight="1" outlineLevel="3" x14ac:dyDescent="0.25">
      <c r="A83" s="11" t="s">
        <v>10</v>
      </c>
      <c r="B83" s="12" t="s">
        <v>147</v>
      </c>
      <c r="C83" s="33">
        <v>1281137.32</v>
      </c>
      <c r="D83" s="13">
        <v>27805827.370000001</v>
      </c>
      <c r="E83" s="13">
        <v>27698988.620000001</v>
      </c>
      <c r="F83" s="13">
        <v>9100090</v>
      </c>
      <c r="G83" s="21">
        <f t="shared" si="3"/>
        <v>32.727276476650296</v>
      </c>
      <c r="H83" s="21">
        <f t="shared" si="4"/>
        <v>32.853510013825186</v>
      </c>
      <c r="I83" s="22">
        <f t="shared" si="5"/>
        <v>710.31339560071513</v>
      </c>
    </row>
    <row r="84" spans="1:9" ht="37.5" customHeight="1" outlineLevel="3" x14ac:dyDescent="0.25">
      <c r="A84" s="11" t="s">
        <v>148</v>
      </c>
      <c r="B84" s="12" t="s">
        <v>149</v>
      </c>
      <c r="C84" s="33">
        <v>0</v>
      </c>
      <c r="D84" s="13">
        <v>0</v>
      </c>
      <c r="E84" s="13">
        <v>8869900.0800000001</v>
      </c>
      <c r="F84" s="13">
        <v>0</v>
      </c>
      <c r="G84" s="21">
        <v>0</v>
      </c>
      <c r="H84" s="21">
        <f t="shared" si="4"/>
        <v>0</v>
      </c>
      <c r="I84" s="22">
        <v>0</v>
      </c>
    </row>
    <row r="85" spans="1:9" ht="37.5" customHeight="1" outlineLevel="1" x14ac:dyDescent="0.25">
      <c r="A85" s="11" t="s">
        <v>150</v>
      </c>
      <c r="B85" s="12" t="s">
        <v>151</v>
      </c>
      <c r="C85" s="33">
        <v>829454835.87</v>
      </c>
      <c r="D85" s="13">
        <v>1424823672.6300001</v>
      </c>
      <c r="E85" s="13">
        <v>1301396375.9000001</v>
      </c>
      <c r="F85" s="13">
        <v>767477699.16999996</v>
      </c>
      <c r="G85" s="21">
        <f t="shared" si="3"/>
        <v>53.864749295844938</v>
      </c>
      <c r="H85" s="21">
        <f t="shared" si="4"/>
        <v>58.973400678116938</v>
      </c>
      <c r="I85" s="22">
        <f t="shared" si="5"/>
        <v>92.527967284078429</v>
      </c>
    </row>
    <row r="86" spans="1:9" ht="37.5" customHeight="1" outlineLevel="1" x14ac:dyDescent="0.25">
      <c r="A86" s="11" t="s">
        <v>152</v>
      </c>
      <c r="B86" s="12" t="s">
        <v>153</v>
      </c>
      <c r="C86" s="33">
        <v>0</v>
      </c>
      <c r="D86" s="13">
        <v>50000000</v>
      </c>
      <c r="E86" s="13">
        <v>32000000</v>
      </c>
      <c r="F86" s="13">
        <v>0</v>
      </c>
      <c r="G86" s="21">
        <f t="shared" si="3"/>
        <v>0</v>
      </c>
      <c r="H86" s="21">
        <f t="shared" si="4"/>
        <v>0</v>
      </c>
      <c r="I86" s="22">
        <v>0</v>
      </c>
    </row>
    <row r="87" spans="1:9" ht="37.5" customHeight="1" outlineLevel="1" x14ac:dyDescent="0.25">
      <c r="A87" s="11" t="s">
        <v>154</v>
      </c>
      <c r="B87" s="12" t="s">
        <v>155</v>
      </c>
      <c r="C87" s="33">
        <v>15095674</v>
      </c>
      <c r="D87" s="13">
        <v>28099900</v>
      </c>
      <c r="E87" s="13">
        <v>78129900</v>
      </c>
      <c r="F87" s="13">
        <v>16170949.42</v>
      </c>
      <c r="G87" s="21">
        <f t="shared" si="3"/>
        <v>57.548067502019578</v>
      </c>
      <c r="H87" s="21">
        <f t="shared" si="4"/>
        <v>20.697517109326903</v>
      </c>
      <c r="I87" s="22">
        <f t="shared" si="5"/>
        <v>107.12306996030784</v>
      </c>
    </row>
    <row r="88" spans="1:9" ht="37.5" customHeight="1" outlineLevel="1" x14ac:dyDescent="0.25">
      <c r="A88" s="11" t="s">
        <v>156</v>
      </c>
      <c r="B88" s="12" t="s">
        <v>157</v>
      </c>
      <c r="C88" s="33">
        <v>455803587.38999999</v>
      </c>
      <c r="D88" s="13">
        <v>810138400</v>
      </c>
      <c r="E88" s="13">
        <v>768565696.73000002</v>
      </c>
      <c r="F88" s="13">
        <v>522913764</v>
      </c>
      <c r="G88" s="21">
        <f t="shared" si="3"/>
        <v>64.546226175675656</v>
      </c>
      <c r="H88" s="21">
        <f t="shared" si="4"/>
        <v>68.037614250132421</v>
      </c>
      <c r="I88" s="22">
        <f t="shared" si="5"/>
        <v>114.72348583175551</v>
      </c>
    </row>
    <row r="89" spans="1:9" ht="18.75" customHeight="1" outlineLevel="1" x14ac:dyDescent="0.25">
      <c r="A89" s="11" t="s">
        <v>158</v>
      </c>
      <c r="B89" s="12" t="s">
        <v>159</v>
      </c>
      <c r="C89" s="33">
        <v>23355.200000000001</v>
      </c>
      <c r="D89" s="13">
        <v>1150000</v>
      </c>
      <c r="E89" s="13">
        <v>1150000</v>
      </c>
      <c r="F89" s="13">
        <v>60000</v>
      </c>
      <c r="G89" s="21">
        <f t="shared" si="3"/>
        <v>5.2173913043478262</v>
      </c>
      <c r="H89" s="21">
        <f t="shared" si="4"/>
        <v>5.2173913043478262</v>
      </c>
      <c r="I89" s="22">
        <f t="shared" si="5"/>
        <v>256.90210317188462</v>
      </c>
    </row>
    <row r="90" spans="1:9" ht="37.5" customHeight="1" x14ac:dyDescent="0.25">
      <c r="A90" s="14" t="s">
        <v>160</v>
      </c>
      <c r="B90" s="15" t="s">
        <v>161</v>
      </c>
      <c r="C90" s="61">
        <v>341783</v>
      </c>
      <c r="D90" s="55">
        <v>472310</v>
      </c>
      <c r="E90" s="16">
        <v>779260</v>
      </c>
      <c r="F90" s="16">
        <v>739805.54</v>
      </c>
      <c r="G90" s="26">
        <f t="shared" si="3"/>
        <v>156.63558679680719</v>
      </c>
      <c r="H90" s="26">
        <f t="shared" si="4"/>
        <v>94.936932474398787</v>
      </c>
      <c r="I90" s="27">
        <f t="shared" si="5"/>
        <v>216.45475052884433</v>
      </c>
    </row>
    <row r="91" spans="1:9" ht="37.5" customHeight="1" x14ac:dyDescent="0.25">
      <c r="A91" s="58" t="s">
        <v>387</v>
      </c>
      <c r="B91" s="59" t="s">
        <v>388</v>
      </c>
      <c r="C91" s="56">
        <v>341783</v>
      </c>
      <c r="D91" s="54">
        <v>0</v>
      </c>
      <c r="E91" s="57">
        <v>0</v>
      </c>
      <c r="F91" s="57">
        <v>0</v>
      </c>
      <c r="G91" s="21">
        <v>0</v>
      </c>
      <c r="H91" s="21">
        <v>0</v>
      </c>
      <c r="I91" s="22">
        <f t="shared" si="5"/>
        <v>0</v>
      </c>
    </row>
    <row r="92" spans="1:9" ht="37.5" customHeight="1" outlineLevel="3" x14ac:dyDescent="0.25">
      <c r="A92" s="11" t="s">
        <v>162</v>
      </c>
      <c r="B92" s="12" t="s">
        <v>163</v>
      </c>
      <c r="C92" s="33">
        <v>0</v>
      </c>
      <c r="D92" s="13">
        <v>472310</v>
      </c>
      <c r="E92" s="13">
        <v>779260</v>
      </c>
      <c r="F92" s="13">
        <v>739805.54</v>
      </c>
      <c r="G92" s="21">
        <f t="shared" si="3"/>
        <v>156.63558679680719</v>
      </c>
      <c r="H92" s="21">
        <f t="shared" si="4"/>
        <v>94.936932474398787</v>
      </c>
      <c r="I92" s="22">
        <v>0</v>
      </c>
    </row>
    <row r="93" spans="1:9" ht="49.5" customHeight="1" x14ac:dyDescent="0.25">
      <c r="A93" s="14" t="s">
        <v>164</v>
      </c>
      <c r="B93" s="15" t="s">
        <v>165</v>
      </c>
      <c r="C93" s="45">
        <v>290936937.91000003</v>
      </c>
      <c r="D93" s="16">
        <v>437102300</v>
      </c>
      <c r="E93" s="16">
        <v>671831543.59000003</v>
      </c>
      <c r="F93" s="16">
        <v>240405314.53</v>
      </c>
      <c r="G93" s="26">
        <f t="shared" si="3"/>
        <v>54.999782552047883</v>
      </c>
      <c r="H93" s="26">
        <f t="shared" si="4"/>
        <v>35.783570572672105</v>
      </c>
      <c r="I93" s="27">
        <f t="shared" si="5"/>
        <v>82.631417054498669</v>
      </c>
    </row>
    <row r="94" spans="1:9" ht="39.75" customHeight="1" outlineLevel="1" x14ac:dyDescent="0.25">
      <c r="A94" s="11" t="s">
        <v>166</v>
      </c>
      <c r="B94" s="12" t="s">
        <v>167</v>
      </c>
      <c r="C94" s="33">
        <v>104573877.81999999</v>
      </c>
      <c r="D94" s="13">
        <v>89130700</v>
      </c>
      <c r="E94" s="13">
        <v>299889938.93000001</v>
      </c>
      <c r="F94" s="13">
        <v>67909052.530000001</v>
      </c>
      <c r="G94" s="21">
        <f t="shared" si="3"/>
        <v>76.190417589001328</v>
      </c>
      <c r="H94" s="21">
        <f t="shared" si="4"/>
        <v>22.644658494478957</v>
      </c>
      <c r="I94" s="22">
        <f t="shared" si="5"/>
        <v>64.938829797332275</v>
      </c>
    </row>
    <row r="95" spans="1:9" ht="54" customHeight="1" outlineLevel="1" x14ac:dyDescent="0.25">
      <c r="A95" s="11" t="s">
        <v>168</v>
      </c>
      <c r="B95" s="12" t="s">
        <v>169</v>
      </c>
      <c r="C95" s="33">
        <v>32452662.699999999</v>
      </c>
      <c r="D95" s="13">
        <v>59265900</v>
      </c>
      <c r="E95" s="13">
        <v>78543900</v>
      </c>
      <c r="F95" s="13">
        <v>25942188</v>
      </c>
      <c r="G95" s="21">
        <f t="shared" si="3"/>
        <v>43.772536990073547</v>
      </c>
      <c r="H95" s="21">
        <f t="shared" si="4"/>
        <v>33.028902308135962</v>
      </c>
      <c r="I95" s="22">
        <f t="shared" si="5"/>
        <v>79.938550003787526</v>
      </c>
    </row>
    <row r="96" spans="1:9" ht="71.25" customHeight="1" outlineLevel="1" x14ac:dyDescent="0.25">
      <c r="A96" s="11" t="s">
        <v>170</v>
      </c>
      <c r="B96" s="12" t="s">
        <v>171</v>
      </c>
      <c r="C96" s="33">
        <v>153910397.38999999</v>
      </c>
      <c r="D96" s="13">
        <v>288705700</v>
      </c>
      <c r="E96" s="13">
        <v>293397704.66000003</v>
      </c>
      <c r="F96" s="13">
        <v>146554074</v>
      </c>
      <c r="G96" s="21">
        <f t="shared" si="3"/>
        <v>50.762445632351557</v>
      </c>
      <c r="H96" s="21">
        <f t="shared" si="4"/>
        <v>49.950654579875533</v>
      </c>
      <c r="I96" s="22">
        <f t="shared" si="5"/>
        <v>95.220385682352898</v>
      </c>
    </row>
    <row r="97" spans="1:9" ht="37.5" customHeight="1" x14ac:dyDescent="0.25">
      <c r="A97" s="14" t="s">
        <v>172</v>
      </c>
      <c r="B97" s="15" t="s">
        <v>173</v>
      </c>
      <c r="C97" s="45">
        <v>2561392342.1700001</v>
      </c>
      <c r="D97" s="16">
        <v>4009411560.5500002</v>
      </c>
      <c r="E97" s="16">
        <v>7940943259.8699999</v>
      </c>
      <c r="F97" s="16">
        <v>1289842387.5899999</v>
      </c>
      <c r="G97" s="26">
        <f t="shared" si="3"/>
        <v>32.170366352040517</v>
      </c>
      <c r="H97" s="26">
        <f t="shared" si="4"/>
        <v>16.242936706377066</v>
      </c>
      <c r="I97" s="27">
        <f t="shared" si="5"/>
        <v>50.357079872318636</v>
      </c>
    </row>
    <row r="98" spans="1:9" ht="24.75" customHeight="1" outlineLevel="3" x14ac:dyDescent="0.25">
      <c r="A98" s="11" t="s">
        <v>23</v>
      </c>
      <c r="B98" s="12" t="s">
        <v>174</v>
      </c>
      <c r="C98" s="33">
        <v>16853267.050000001</v>
      </c>
      <c r="D98" s="13">
        <v>33922500</v>
      </c>
      <c r="E98" s="13">
        <v>33836543.009999998</v>
      </c>
      <c r="F98" s="13">
        <v>17771566.440000001</v>
      </c>
      <c r="G98" s="21">
        <f t="shared" si="3"/>
        <v>52.388728543002436</v>
      </c>
      <c r="H98" s="21">
        <f t="shared" si="4"/>
        <v>52.521814757340373</v>
      </c>
      <c r="I98" s="22">
        <f t="shared" si="5"/>
        <v>105.44879154454507</v>
      </c>
    </row>
    <row r="99" spans="1:9" ht="37.5" customHeight="1" outlineLevel="3" x14ac:dyDescent="0.25">
      <c r="A99" s="11" t="s">
        <v>10</v>
      </c>
      <c r="B99" s="12" t="s">
        <v>175</v>
      </c>
      <c r="C99" s="33">
        <v>0</v>
      </c>
      <c r="D99" s="13">
        <v>7521800</v>
      </c>
      <c r="E99" s="13">
        <v>7882411.96</v>
      </c>
      <c r="F99" s="13">
        <v>3760328.02</v>
      </c>
      <c r="G99" s="21">
        <f t="shared" si="3"/>
        <v>49.992395703156163</v>
      </c>
      <c r="H99" s="21">
        <f t="shared" si="4"/>
        <v>47.70529679344493</v>
      </c>
      <c r="I99" s="22">
        <v>0</v>
      </c>
    </row>
    <row r="100" spans="1:9" ht="37.5" customHeight="1" outlineLevel="1" x14ac:dyDescent="0.25">
      <c r="A100" s="11" t="s">
        <v>176</v>
      </c>
      <c r="B100" s="12" t="s">
        <v>177</v>
      </c>
      <c r="C100" s="33">
        <v>2214391814.6999998</v>
      </c>
      <c r="D100" s="13">
        <v>3723584093.5500002</v>
      </c>
      <c r="E100" s="13">
        <v>7593830158.5600004</v>
      </c>
      <c r="F100" s="13">
        <v>1189253638.8399999</v>
      </c>
      <c r="G100" s="21">
        <f t="shared" si="3"/>
        <v>31.938412265215856</v>
      </c>
      <c r="H100" s="21">
        <f t="shared" si="4"/>
        <v>15.660787955593614</v>
      </c>
      <c r="I100" s="22">
        <f t="shared" si="5"/>
        <v>53.705655473673112</v>
      </c>
    </row>
    <row r="101" spans="1:9" ht="37.5" customHeight="1" outlineLevel="1" x14ac:dyDescent="0.25">
      <c r="A101" s="11" t="s">
        <v>178</v>
      </c>
      <c r="B101" s="12" t="s">
        <v>179</v>
      </c>
      <c r="C101" s="33">
        <v>330147260.42000002</v>
      </c>
      <c r="D101" s="13">
        <v>244383167</v>
      </c>
      <c r="E101" s="13">
        <v>305394146.33999997</v>
      </c>
      <c r="F101" s="13">
        <v>79056854.290000007</v>
      </c>
      <c r="G101" s="21">
        <f t="shared" si="3"/>
        <v>32.34954979120964</v>
      </c>
      <c r="H101" s="21">
        <f t="shared" si="4"/>
        <v>25.886826986521477</v>
      </c>
      <c r="I101" s="22">
        <f t="shared" si="5"/>
        <v>23.945936788761195</v>
      </c>
    </row>
    <row r="102" spans="1:9" ht="50.25" customHeight="1" x14ac:dyDescent="0.25">
      <c r="A102" s="14" t="s">
        <v>180</v>
      </c>
      <c r="B102" s="15" t="s">
        <v>181</v>
      </c>
      <c r="C102" s="45">
        <v>1574733186.9200001</v>
      </c>
      <c r="D102" s="16">
        <v>2365213100</v>
      </c>
      <c r="E102" s="16">
        <v>1955988398.9300001</v>
      </c>
      <c r="F102" s="16">
        <v>1107375578.3599999</v>
      </c>
      <c r="G102" s="26">
        <f t="shared" si="3"/>
        <v>46.819273001658914</v>
      </c>
      <c r="H102" s="26">
        <f t="shared" si="4"/>
        <v>56.614629154537745</v>
      </c>
      <c r="I102" s="27">
        <f t="shared" si="5"/>
        <v>70.32147334913931</v>
      </c>
    </row>
    <row r="103" spans="1:9" ht="37.5" customHeight="1" outlineLevel="1" x14ac:dyDescent="0.25">
      <c r="A103" s="11" t="s">
        <v>182</v>
      </c>
      <c r="B103" s="12" t="s">
        <v>183</v>
      </c>
      <c r="C103" s="33">
        <v>1461320025</v>
      </c>
      <c r="D103" s="13">
        <v>2150331857</v>
      </c>
      <c r="E103" s="13">
        <v>1749799082.04</v>
      </c>
      <c r="F103" s="13">
        <v>1010757022.96</v>
      </c>
      <c r="G103" s="21">
        <f t="shared" si="3"/>
        <v>47.004699282562882</v>
      </c>
      <c r="H103" s="21">
        <f t="shared" si="4"/>
        <v>57.764176089383412</v>
      </c>
      <c r="I103" s="22">
        <f t="shared" si="5"/>
        <v>69.167396988212772</v>
      </c>
    </row>
    <row r="104" spans="1:9" ht="37.5" customHeight="1" outlineLevel="1" x14ac:dyDescent="0.25">
      <c r="A104" s="11" t="s">
        <v>184</v>
      </c>
      <c r="B104" s="12" t="s">
        <v>185</v>
      </c>
      <c r="C104" s="33">
        <v>37528458.920000002</v>
      </c>
      <c r="D104" s="13">
        <v>93278543</v>
      </c>
      <c r="E104" s="13">
        <v>84586616.890000001</v>
      </c>
      <c r="F104" s="13">
        <v>40929443.950000003</v>
      </c>
      <c r="G104" s="21">
        <f t="shared" si="3"/>
        <v>43.878734201497984</v>
      </c>
      <c r="H104" s="21">
        <f t="shared" si="4"/>
        <v>48.387611959024646</v>
      </c>
      <c r="I104" s="22">
        <f t="shared" si="5"/>
        <v>109.06241590482021</v>
      </c>
    </row>
    <row r="105" spans="1:9" ht="37.5" customHeight="1" outlineLevel="1" x14ac:dyDescent="0.25">
      <c r="A105" s="11" t="s">
        <v>186</v>
      </c>
      <c r="B105" s="12" t="s">
        <v>187</v>
      </c>
      <c r="C105" s="33">
        <v>0</v>
      </c>
      <c r="D105" s="13">
        <v>13332700</v>
      </c>
      <c r="E105" s="13">
        <v>13332700</v>
      </c>
      <c r="F105" s="13">
        <v>10144900</v>
      </c>
      <c r="G105" s="21">
        <f t="shared" si="3"/>
        <v>76.090364292303889</v>
      </c>
      <c r="H105" s="21">
        <f t="shared" si="4"/>
        <v>76.090364292303889</v>
      </c>
      <c r="I105" s="22">
        <v>0</v>
      </c>
    </row>
    <row r="106" spans="1:9" ht="24.75" customHeight="1" outlineLevel="1" x14ac:dyDescent="0.25">
      <c r="A106" s="11" t="s">
        <v>188</v>
      </c>
      <c r="B106" s="12" t="s">
        <v>189</v>
      </c>
      <c r="C106" s="33">
        <v>75884703</v>
      </c>
      <c r="D106" s="13">
        <v>108270000</v>
      </c>
      <c r="E106" s="13">
        <v>108270000</v>
      </c>
      <c r="F106" s="13">
        <v>45544211.450000003</v>
      </c>
      <c r="G106" s="21">
        <f t="shared" si="3"/>
        <v>42.065402650780456</v>
      </c>
      <c r="H106" s="21">
        <f t="shared" si="4"/>
        <v>42.065402650780456</v>
      </c>
      <c r="I106" s="22">
        <f t="shared" si="5"/>
        <v>60.017644728740656</v>
      </c>
    </row>
    <row r="107" spans="1:9" ht="37.5" customHeight="1" x14ac:dyDescent="0.25">
      <c r="A107" s="14" t="s">
        <v>190</v>
      </c>
      <c r="B107" s="15" t="s">
        <v>191</v>
      </c>
      <c r="C107" s="45">
        <v>5247855.24</v>
      </c>
      <c r="D107" s="16">
        <v>45010300</v>
      </c>
      <c r="E107" s="16">
        <v>47245152</v>
      </c>
      <c r="F107" s="16">
        <v>49835.06</v>
      </c>
      <c r="G107" s="26">
        <f t="shared" si="3"/>
        <v>0.11071923537501416</v>
      </c>
      <c r="H107" s="26">
        <f t="shared" si="4"/>
        <v>0.10548184922762022</v>
      </c>
      <c r="I107" s="27">
        <f t="shared" si="5"/>
        <v>0.94962718521938494</v>
      </c>
    </row>
    <row r="108" spans="1:9" ht="37.5" customHeight="1" outlineLevel="1" x14ac:dyDescent="0.25">
      <c r="A108" s="11" t="s">
        <v>192</v>
      </c>
      <c r="B108" s="12" t="s">
        <v>193</v>
      </c>
      <c r="C108" s="33">
        <v>1024667</v>
      </c>
      <c r="D108" s="13">
        <v>9724700</v>
      </c>
      <c r="E108" s="13">
        <v>7764700</v>
      </c>
      <c r="F108" s="13">
        <v>49835.06</v>
      </c>
      <c r="G108" s="21">
        <f t="shared" si="3"/>
        <v>0.51245858484066342</v>
      </c>
      <c r="H108" s="21">
        <f t="shared" si="4"/>
        <v>0.64181565289064613</v>
      </c>
      <c r="I108" s="22">
        <f t="shared" si="5"/>
        <v>4.863537129623575</v>
      </c>
    </row>
    <row r="109" spans="1:9" ht="24" customHeight="1" outlineLevel="1" x14ac:dyDescent="0.25">
      <c r="A109" s="11" t="s">
        <v>194</v>
      </c>
      <c r="B109" s="12" t="s">
        <v>195</v>
      </c>
      <c r="C109" s="33">
        <v>2103288.2400000002</v>
      </c>
      <c r="D109" s="13">
        <v>6197800</v>
      </c>
      <c r="E109" s="13">
        <v>6197800</v>
      </c>
      <c r="F109" s="13">
        <v>0</v>
      </c>
      <c r="G109" s="21">
        <f t="shared" si="3"/>
        <v>0</v>
      </c>
      <c r="H109" s="21">
        <f t="shared" si="4"/>
        <v>0</v>
      </c>
      <c r="I109" s="22">
        <f t="shared" si="5"/>
        <v>0</v>
      </c>
    </row>
    <row r="110" spans="1:9" ht="24.75" customHeight="1" outlineLevel="1" x14ac:dyDescent="0.25">
      <c r="A110" s="11" t="s">
        <v>196</v>
      </c>
      <c r="B110" s="12" t="s">
        <v>197</v>
      </c>
      <c r="C110" s="33">
        <v>2119900</v>
      </c>
      <c r="D110" s="13">
        <v>29087800</v>
      </c>
      <c r="E110" s="13">
        <v>33282652</v>
      </c>
      <c r="F110" s="13">
        <v>0</v>
      </c>
      <c r="G110" s="21">
        <f t="shared" si="3"/>
        <v>0</v>
      </c>
      <c r="H110" s="21">
        <f t="shared" si="4"/>
        <v>0</v>
      </c>
      <c r="I110" s="22">
        <f t="shared" si="5"/>
        <v>0</v>
      </c>
    </row>
    <row r="111" spans="1:9" ht="37.5" customHeight="1" x14ac:dyDescent="0.25">
      <c r="A111" s="14" t="s">
        <v>198</v>
      </c>
      <c r="B111" s="15" t="s">
        <v>199</v>
      </c>
      <c r="C111" s="45">
        <v>130448153.38</v>
      </c>
      <c r="D111" s="16">
        <v>309149900</v>
      </c>
      <c r="E111" s="16">
        <v>354628405.72000003</v>
      </c>
      <c r="F111" s="16">
        <v>136496255.94</v>
      </c>
      <c r="G111" s="26">
        <f t="shared" si="3"/>
        <v>44.152126829088409</v>
      </c>
      <c r="H111" s="26">
        <f t="shared" si="4"/>
        <v>38.489938690295389</v>
      </c>
      <c r="I111" s="27">
        <f t="shared" si="5"/>
        <v>104.63640335511816</v>
      </c>
    </row>
    <row r="112" spans="1:9" ht="22.5" customHeight="1" outlineLevel="3" x14ac:dyDescent="0.25">
      <c r="A112" s="11" t="s">
        <v>23</v>
      </c>
      <c r="B112" s="12" t="s">
        <v>200</v>
      </c>
      <c r="C112" s="33">
        <v>2354437.1</v>
      </c>
      <c r="D112" s="13">
        <v>5292800</v>
      </c>
      <c r="E112" s="13">
        <v>4049650.27</v>
      </c>
      <c r="F112" s="13">
        <v>4043106.15</v>
      </c>
      <c r="G112" s="21">
        <f t="shared" si="3"/>
        <v>76.388795155683184</v>
      </c>
      <c r="H112" s="21">
        <f t="shared" si="4"/>
        <v>99.838402835709573</v>
      </c>
      <c r="I112" s="22">
        <f t="shared" si="5"/>
        <v>171.72283557713223</v>
      </c>
    </row>
    <row r="113" spans="1:9" ht="22.5" customHeight="1" outlineLevel="3" x14ac:dyDescent="0.25">
      <c r="A113" s="11" t="s">
        <v>201</v>
      </c>
      <c r="B113" s="12" t="s">
        <v>202</v>
      </c>
      <c r="C113" s="33">
        <v>11945204.619999999</v>
      </c>
      <c r="D113" s="13">
        <v>29687600</v>
      </c>
      <c r="E113" s="13">
        <v>32653418.399999999</v>
      </c>
      <c r="F113" s="13">
        <v>12470838.1</v>
      </c>
      <c r="G113" s="21">
        <f t="shared" si="3"/>
        <v>42.006892103100284</v>
      </c>
      <c r="H113" s="21">
        <f t="shared" si="4"/>
        <v>38.191523923265564</v>
      </c>
      <c r="I113" s="22">
        <f t="shared" si="5"/>
        <v>104.40037233954055</v>
      </c>
    </row>
    <row r="114" spans="1:9" ht="22.5" customHeight="1" outlineLevel="1" x14ac:dyDescent="0.25">
      <c r="A114" s="11" t="s">
        <v>203</v>
      </c>
      <c r="B114" s="12" t="s">
        <v>204</v>
      </c>
      <c r="C114" s="33">
        <v>14268372.67</v>
      </c>
      <c r="D114" s="13">
        <v>40062616.359999999</v>
      </c>
      <c r="E114" s="13">
        <v>40414037.159999996</v>
      </c>
      <c r="F114" s="13">
        <v>18439905.300000001</v>
      </c>
      <c r="G114" s="21">
        <f t="shared" si="3"/>
        <v>46.027711056862195</v>
      </c>
      <c r="H114" s="21">
        <f t="shared" si="4"/>
        <v>45.627476480501173</v>
      </c>
      <c r="I114" s="22">
        <f t="shared" si="5"/>
        <v>129.2362186388001</v>
      </c>
    </row>
    <row r="115" spans="1:9" ht="22.5" customHeight="1" outlineLevel="1" x14ac:dyDescent="0.25">
      <c r="A115" s="11" t="s">
        <v>205</v>
      </c>
      <c r="B115" s="12" t="s">
        <v>206</v>
      </c>
      <c r="C115" s="33">
        <v>932750</v>
      </c>
      <c r="D115" s="13">
        <v>9943545.9199999999</v>
      </c>
      <c r="E115" s="13">
        <v>18912631.699999999</v>
      </c>
      <c r="F115" s="13">
        <v>822449.76</v>
      </c>
      <c r="G115" s="21">
        <f t="shared" si="3"/>
        <v>8.2711918526545105</v>
      </c>
      <c r="H115" s="21">
        <f t="shared" si="4"/>
        <v>4.3486796181834393</v>
      </c>
      <c r="I115" s="22">
        <f t="shared" si="5"/>
        <v>88.174726346823903</v>
      </c>
    </row>
    <row r="116" spans="1:9" ht="22.5" customHeight="1" outlineLevel="1" x14ac:dyDescent="0.25">
      <c r="A116" s="11" t="s">
        <v>207</v>
      </c>
      <c r="B116" s="12" t="s">
        <v>208</v>
      </c>
      <c r="C116" s="33">
        <v>100947388.98999999</v>
      </c>
      <c r="D116" s="13">
        <v>224163337.72</v>
      </c>
      <c r="E116" s="13">
        <v>258598668.19</v>
      </c>
      <c r="F116" s="13">
        <v>100719956.63</v>
      </c>
      <c r="G116" s="21">
        <f t="shared" si="3"/>
        <v>44.931502918558522</v>
      </c>
      <c r="H116" s="21">
        <f t="shared" si="4"/>
        <v>38.948366337292228</v>
      </c>
      <c r="I116" s="22">
        <f t="shared" si="5"/>
        <v>99.774702087616618</v>
      </c>
    </row>
    <row r="117" spans="1:9" ht="37.5" customHeight="1" x14ac:dyDescent="0.25">
      <c r="A117" s="14" t="s">
        <v>209</v>
      </c>
      <c r="B117" s="15" t="s">
        <v>210</v>
      </c>
      <c r="C117" s="45">
        <v>390656073.16000003</v>
      </c>
      <c r="D117" s="16">
        <v>409145100</v>
      </c>
      <c r="E117" s="16">
        <v>475286336.13999999</v>
      </c>
      <c r="F117" s="16">
        <v>52904887.170000002</v>
      </c>
      <c r="G117" s="26">
        <f t="shared" si="3"/>
        <v>12.930592880129813</v>
      </c>
      <c r="H117" s="26">
        <f t="shared" si="4"/>
        <v>11.131160975437</v>
      </c>
      <c r="I117" s="27">
        <f t="shared" si="5"/>
        <v>13.542573840476782</v>
      </c>
    </row>
    <row r="118" spans="1:9" ht="24" customHeight="1" outlineLevel="2" x14ac:dyDescent="0.25">
      <c r="A118" s="11" t="s">
        <v>211</v>
      </c>
      <c r="B118" s="12" t="s">
        <v>212</v>
      </c>
      <c r="C118" s="33">
        <v>299726453.94999999</v>
      </c>
      <c r="D118" s="13">
        <v>296389000</v>
      </c>
      <c r="E118" s="13">
        <v>359203153.31999999</v>
      </c>
      <c r="F118" s="13">
        <v>46857069.210000001</v>
      </c>
      <c r="G118" s="21">
        <f t="shared" si="3"/>
        <v>15.809314519094839</v>
      </c>
      <c r="H118" s="21">
        <f t="shared" si="4"/>
        <v>13.044726577958762</v>
      </c>
      <c r="I118" s="22">
        <f t="shared" si="5"/>
        <v>15.633277807976416</v>
      </c>
    </row>
    <row r="119" spans="1:9" ht="37.5" customHeight="1" outlineLevel="2" x14ac:dyDescent="0.25">
      <c r="A119" s="11" t="s">
        <v>213</v>
      </c>
      <c r="B119" s="12" t="s">
        <v>214</v>
      </c>
      <c r="C119" s="33">
        <v>90929619.209999993</v>
      </c>
      <c r="D119" s="13">
        <v>112756100</v>
      </c>
      <c r="E119" s="13">
        <v>116083182.81999999</v>
      </c>
      <c r="F119" s="13">
        <v>6047817.96</v>
      </c>
      <c r="G119" s="21">
        <f t="shared" si="3"/>
        <v>5.3636281850826695</v>
      </c>
      <c r="H119" s="21">
        <f t="shared" si="4"/>
        <v>5.2099001880210514</v>
      </c>
      <c r="I119" s="22">
        <f t="shared" si="5"/>
        <v>6.651097862878645</v>
      </c>
    </row>
    <row r="120" spans="1:9" ht="37.5" customHeight="1" x14ac:dyDescent="0.25">
      <c r="A120" s="14" t="s">
        <v>215</v>
      </c>
      <c r="B120" s="15" t="s">
        <v>216</v>
      </c>
      <c r="C120" s="45">
        <v>0</v>
      </c>
      <c r="D120" s="16">
        <v>360605700</v>
      </c>
      <c r="E120" s="16">
        <v>343991716.50999999</v>
      </c>
      <c r="F120" s="16">
        <v>4163239.37</v>
      </c>
      <c r="G120" s="26">
        <f t="shared" si="3"/>
        <v>1.1545129125801394</v>
      </c>
      <c r="H120" s="26">
        <f t="shared" si="4"/>
        <v>1.2102731461787897</v>
      </c>
      <c r="I120" s="27">
        <v>0</v>
      </c>
    </row>
    <row r="121" spans="1:9" ht="37.5" customHeight="1" outlineLevel="2" x14ac:dyDescent="0.25">
      <c r="A121" s="11" t="s">
        <v>217</v>
      </c>
      <c r="B121" s="12" t="s">
        <v>218</v>
      </c>
      <c r="C121" s="33">
        <v>0</v>
      </c>
      <c r="D121" s="13">
        <v>353093090</v>
      </c>
      <c r="E121" s="13">
        <v>336711998.68000001</v>
      </c>
      <c r="F121" s="13">
        <v>3193835.01</v>
      </c>
      <c r="G121" s="21">
        <f t="shared" si="3"/>
        <v>0.90453058993592872</v>
      </c>
      <c r="H121" s="21">
        <f t="shared" si="4"/>
        <v>0.94853614439659917</v>
      </c>
      <c r="I121" s="22">
        <v>0</v>
      </c>
    </row>
    <row r="122" spans="1:9" ht="37.5" customHeight="1" outlineLevel="2" x14ac:dyDescent="0.25">
      <c r="A122" s="11" t="s">
        <v>219</v>
      </c>
      <c r="B122" s="12" t="s">
        <v>220</v>
      </c>
      <c r="C122" s="33">
        <v>0</v>
      </c>
      <c r="D122" s="13">
        <v>7512610</v>
      </c>
      <c r="E122" s="13">
        <v>7279717.8300000001</v>
      </c>
      <c r="F122" s="13">
        <v>969404.36</v>
      </c>
      <c r="G122" s="21">
        <f t="shared" si="3"/>
        <v>12.903696052370613</v>
      </c>
      <c r="H122" s="21">
        <f t="shared" si="4"/>
        <v>13.316510098853653</v>
      </c>
      <c r="I122" s="22">
        <v>0</v>
      </c>
    </row>
    <row r="123" spans="1:9" ht="37.5" customHeight="1" x14ac:dyDescent="0.25">
      <c r="A123" s="14" t="s">
        <v>221</v>
      </c>
      <c r="B123" s="15" t="s">
        <v>222</v>
      </c>
      <c r="C123" s="45">
        <v>2020000</v>
      </c>
      <c r="D123" s="16">
        <v>6168000</v>
      </c>
      <c r="E123" s="16">
        <v>6168000</v>
      </c>
      <c r="F123" s="16">
        <v>40000</v>
      </c>
      <c r="G123" s="26">
        <f t="shared" si="3"/>
        <v>0.64850843060959795</v>
      </c>
      <c r="H123" s="26">
        <f t="shared" si="4"/>
        <v>0.64850843060959795</v>
      </c>
      <c r="I123" s="27">
        <f t="shared" si="5"/>
        <v>1.9801980198019802</v>
      </c>
    </row>
    <row r="124" spans="1:9" ht="48.75" customHeight="1" outlineLevel="2" x14ac:dyDescent="0.25">
      <c r="A124" s="11" t="s">
        <v>223</v>
      </c>
      <c r="B124" s="12" t="s">
        <v>224</v>
      </c>
      <c r="C124" s="33">
        <v>2020000</v>
      </c>
      <c r="D124" s="13">
        <v>2050034</v>
      </c>
      <c r="E124" s="13">
        <v>2050034</v>
      </c>
      <c r="F124" s="13">
        <v>40000</v>
      </c>
      <c r="G124" s="21">
        <f t="shared" si="3"/>
        <v>1.9511871510423728</v>
      </c>
      <c r="H124" s="21">
        <f t="shared" si="4"/>
        <v>1.9511871510423728</v>
      </c>
      <c r="I124" s="22">
        <f t="shared" si="5"/>
        <v>1.9801980198019802</v>
      </c>
    </row>
    <row r="125" spans="1:9" ht="37.5" customHeight="1" outlineLevel="2" x14ac:dyDescent="0.25">
      <c r="A125" s="11" t="s">
        <v>225</v>
      </c>
      <c r="B125" s="12" t="s">
        <v>226</v>
      </c>
      <c r="C125" s="33">
        <v>0</v>
      </c>
      <c r="D125" s="13">
        <v>3150226</v>
      </c>
      <c r="E125" s="13">
        <v>3150226</v>
      </c>
      <c r="F125" s="13">
        <v>0</v>
      </c>
      <c r="G125" s="21">
        <f t="shared" si="3"/>
        <v>0</v>
      </c>
      <c r="H125" s="21">
        <f t="shared" si="4"/>
        <v>0</v>
      </c>
      <c r="I125" s="22">
        <v>0</v>
      </c>
    </row>
    <row r="126" spans="1:9" ht="50.25" customHeight="1" outlineLevel="2" x14ac:dyDescent="0.25">
      <c r="A126" s="11" t="s">
        <v>227</v>
      </c>
      <c r="B126" s="12" t="s">
        <v>228</v>
      </c>
      <c r="C126" s="33">
        <v>0</v>
      </c>
      <c r="D126" s="13">
        <v>967740</v>
      </c>
      <c r="E126" s="13">
        <v>967740</v>
      </c>
      <c r="F126" s="13">
        <v>0</v>
      </c>
      <c r="G126" s="21">
        <f t="shared" si="3"/>
        <v>0</v>
      </c>
      <c r="H126" s="21">
        <f t="shared" si="4"/>
        <v>0</v>
      </c>
      <c r="I126" s="22">
        <v>0</v>
      </c>
    </row>
    <row r="127" spans="1:9" ht="37.5" customHeight="1" x14ac:dyDescent="0.25">
      <c r="A127" s="14" t="s">
        <v>229</v>
      </c>
      <c r="B127" s="15" t="s">
        <v>230</v>
      </c>
      <c r="C127" s="45">
        <v>53516491.399999999</v>
      </c>
      <c r="D127" s="16">
        <v>151368400</v>
      </c>
      <c r="E127" s="16">
        <v>304323404.75999999</v>
      </c>
      <c r="F127" s="16">
        <v>138986346.30000001</v>
      </c>
      <c r="G127" s="26">
        <f t="shared" si="3"/>
        <v>91.819921661324301</v>
      </c>
      <c r="H127" s="26">
        <f t="shared" si="4"/>
        <v>45.670607033859092</v>
      </c>
      <c r="I127" s="27">
        <f t="shared" si="5"/>
        <v>259.70750821680366</v>
      </c>
    </row>
    <row r="128" spans="1:9" ht="23.25" customHeight="1" outlineLevel="3" x14ac:dyDescent="0.25">
      <c r="A128" s="11" t="s">
        <v>23</v>
      </c>
      <c r="B128" s="12" t="s">
        <v>231</v>
      </c>
      <c r="C128" s="33">
        <v>6477640.4900000002</v>
      </c>
      <c r="D128" s="13">
        <v>15313000</v>
      </c>
      <c r="E128" s="13">
        <v>15376540.15</v>
      </c>
      <c r="F128" s="13">
        <v>8451618.5899999999</v>
      </c>
      <c r="G128" s="21">
        <f t="shared" si="3"/>
        <v>55.192441650884867</v>
      </c>
      <c r="H128" s="21">
        <f t="shared" si="4"/>
        <v>54.964371097486449</v>
      </c>
      <c r="I128" s="22">
        <f t="shared" si="5"/>
        <v>130.47372114965893</v>
      </c>
    </row>
    <row r="129" spans="1:9" ht="23.25" customHeight="1" outlineLevel="1" x14ac:dyDescent="0.25">
      <c r="A129" s="11" t="s">
        <v>232</v>
      </c>
      <c r="B129" s="12" t="s">
        <v>233</v>
      </c>
      <c r="C129" s="33">
        <v>4432076.63</v>
      </c>
      <c r="D129" s="13">
        <v>21000000</v>
      </c>
      <c r="E129" s="13">
        <v>64197349.5</v>
      </c>
      <c r="F129" s="13">
        <v>0</v>
      </c>
      <c r="G129" s="21">
        <f t="shared" si="3"/>
        <v>0</v>
      </c>
      <c r="H129" s="21">
        <f t="shared" si="4"/>
        <v>0</v>
      </c>
      <c r="I129" s="22">
        <f t="shared" si="5"/>
        <v>0</v>
      </c>
    </row>
    <row r="130" spans="1:9" ht="37.5" customHeight="1" outlineLevel="1" x14ac:dyDescent="0.25">
      <c r="A130" s="11" t="s">
        <v>234</v>
      </c>
      <c r="B130" s="12" t="s">
        <v>235</v>
      </c>
      <c r="C130" s="33">
        <v>42606774.280000001</v>
      </c>
      <c r="D130" s="13">
        <v>115055400</v>
      </c>
      <c r="E130" s="13">
        <v>224749515.11000001</v>
      </c>
      <c r="F130" s="13">
        <v>130534727.70999999</v>
      </c>
      <c r="G130" s="21">
        <f t="shared" si="3"/>
        <v>113.45380374150191</v>
      </c>
      <c r="H130" s="21">
        <f t="shared" si="4"/>
        <v>58.080093141073903</v>
      </c>
      <c r="I130" s="22">
        <f t="shared" si="5"/>
        <v>306.3708293243738</v>
      </c>
    </row>
    <row r="131" spans="1:9" ht="37.5" customHeight="1" x14ac:dyDescent="0.25">
      <c r="A131" s="14" t="s">
        <v>236</v>
      </c>
      <c r="B131" s="15" t="s">
        <v>237</v>
      </c>
      <c r="C131" s="45">
        <v>14169467.42</v>
      </c>
      <c r="D131" s="16">
        <v>38834315.630000003</v>
      </c>
      <c r="E131" s="16">
        <v>48791737.619999997</v>
      </c>
      <c r="F131" s="16">
        <v>30321739.559999999</v>
      </c>
      <c r="G131" s="26">
        <f t="shared" si="3"/>
        <v>78.079757729980614</v>
      </c>
      <c r="H131" s="26">
        <f t="shared" si="4"/>
        <v>62.145234088918677</v>
      </c>
      <c r="I131" s="27">
        <f t="shared" si="5"/>
        <v>213.99350209310828</v>
      </c>
    </row>
    <row r="132" spans="1:9" ht="37.5" customHeight="1" outlineLevel="2" x14ac:dyDescent="0.25">
      <c r="A132" s="11" t="s">
        <v>238</v>
      </c>
      <c r="B132" s="12" t="s">
        <v>239</v>
      </c>
      <c r="C132" s="33">
        <v>10473658.68</v>
      </c>
      <c r="D132" s="13">
        <v>28690708.920000002</v>
      </c>
      <c r="E132" s="13">
        <v>38288130.909999996</v>
      </c>
      <c r="F132" s="13">
        <v>22520315.289999999</v>
      </c>
      <c r="G132" s="21">
        <f t="shared" si="3"/>
        <v>78.493408276507637</v>
      </c>
      <c r="H132" s="21">
        <f t="shared" si="4"/>
        <v>58.818006402391923</v>
      </c>
      <c r="I132" s="22">
        <f t="shared" si="5"/>
        <v>215.01860981018717</v>
      </c>
    </row>
    <row r="133" spans="1:9" ht="37.5" customHeight="1" outlineLevel="2" x14ac:dyDescent="0.25">
      <c r="A133" s="11" t="s">
        <v>240</v>
      </c>
      <c r="B133" s="12" t="s">
        <v>241</v>
      </c>
      <c r="C133" s="33">
        <v>3695808.74</v>
      </c>
      <c r="D133" s="13">
        <v>10143606.710000001</v>
      </c>
      <c r="E133" s="13">
        <v>10503606.710000001</v>
      </c>
      <c r="F133" s="13">
        <v>7801424.2699999996</v>
      </c>
      <c r="G133" s="21">
        <f t="shared" si="3"/>
        <v>76.909766841699621</v>
      </c>
      <c r="H133" s="21">
        <f t="shared" si="4"/>
        <v>74.27376600622928</v>
      </c>
      <c r="I133" s="22">
        <f t="shared" si="5"/>
        <v>211.08841985150991</v>
      </c>
    </row>
    <row r="134" spans="1:9" ht="37.5" customHeight="1" x14ac:dyDescent="0.25">
      <c r="A134" s="14" t="s">
        <v>242</v>
      </c>
      <c r="B134" s="15" t="s">
        <v>243</v>
      </c>
      <c r="C134" s="45">
        <v>36996674.479999997</v>
      </c>
      <c r="D134" s="16">
        <v>136972100</v>
      </c>
      <c r="E134" s="16">
        <v>175813290</v>
      </c>
      <c r="F134" s="16">
        <v>32035479.25</v>
      </c>
      <c r="G134" s="26">
        <f t="shared" si="3"/>
        <v>23.388324520102998</v>
      </c>
      <c r="H134" s="26">
        <f t="shared" si="4"/>
        <v>18.22130696149307</v>
      </c>
      <c r="I134" s="27">
        <f t="shared" si="5"/>
        <v>86.590158981229607</v>
      </c>
    </row>
    <row r="135" spans="1:9" ht="37.5" customHeight="1" outlineLevel="1" x14ac:dyDescent="0.25">
      <c r="A135" s="11" t="s">
        <v>244</v>
      </c>
      <c r="B135" s="12" t="s">
        <v>245</v>
      </c>
      <c r="C135" s="33">
        <v>30213835.75</v>
      </c>
      <c r="D135" s="13">
        <v>53298400</v>
      </c>
      <c r="E135" s="13">
        <v>94264500</v>
      </c>
      <c r="F135" s="13">
        <v>28383762.690000001</v>
      </c>
      <c r="G135" s="21">
        <f t="shared" si="3"/>
        <v>53.254436699788364</v>
      </c>
      <c r="H135" s="21">
        <f t="shared" si="4"/>
        <v>30.110765654090354</v>
      </c>
      <c r="I135" s="22">
        <f t="shared" si="5"/>
        <v>93.942930400685725</v>
      </c>
    </row>
    <row r="136" spans="1:9" ht="48" customHeight="1" outlineLevel="1" x14ac:dyDescent="0.25">
      <c r="A136" s="11" t="s">
        <v>246</v>
      </c>
      <c r="B136" s="12" t="s">
        <v>247</v>
      </c>
      <c r="C136" s="33">
        <v>0</v>
      </c>
      <c r="D136" s="13">
        <v>0</v>
      </c>
      <c r="E136" s="13">
        <v>5000000</v>
      </c>
      <c r="F136" s="13">
        <v>0</v>
      </c>
      <c r="G136" s="21">
        <v>0</v>
      </c>
      <c r="H136" s="21">
        <f t="shared" si="4"/>
        <v>0</v>
      </c>
      <c r="I136" s="22">
        <v>0</v>
      </c>
    </row>
    <row r="137" spans="1:9" ht="36" customHeight="1" outlineLevel="1" x14ac:dyDescent="0.25">
      <c r="A137" s="11" t="s">
        <v>248</v>
      </c>
      <c r="B137" s="12" t="s">
        <v>249</v>
      </c>
      <c r="C137" s="33">
        <v>6782838.7300000004</v>
      </c>
      <c r="D137" s="13">
        <v>83673700</v>
      </c>
      <c r="E137" s="13">
        <v>76548790</v>
      </c>
      <c r="F137" s="13">
        <v>3651716.56</v>
      </c>
      <c r="G137" s="21">
        <f t="shared" si="3"/>
        <v>4.3642345922314894</v>
      </c>
      <c r="H137" s="21">
        <f t="shared" si="4"/>
        <v>4.7704432166726605</v>
      </c>
      <c r="I137" s="22">
        <f t="shared" si="5"/>
        <v>53.837584901565243</v>
      </c>
    </row>
    <row r="138" spans="1:9" ht="37.5" customHeight="1" x14ac:dyDescent="0.25">
      <c r="A138" s="14" t="s">
        <v>250</v>
      </c>
      <c r="B138" s="15" t="s">
        <v>251</v>
      </c>
      <c r="C138" s="45">
        <v>1214450551.45</v>
      </c>
      <c r="D138" s="16">
        <v>2788397600</v>
      </c>
      <c r="E138" s="16">
        <v>2907011631.8800001</v>
      </c>
      <c r="F138" s="16">
        <v>1299624272.53</v>
      </c>
      <c r="G138" s="26">
        <f t="shared" si="3"/>
        <v>46.608284002611391</v>
      </c>
      <c r="H138" s="26">
        <f t="shared" si="4"/>
        <v>44.706538435469447</v>
      </c>
      <c r="I138" s="27">
        <f t="shared" si="5"/>
        <v>107.01335439127648</v>
      </c>
    </row>
    <row r="139" spans="1:9" ht="37.5" customHeight="1" outlineLevel="1" x14ac:dyDescent="0.25">
      <c r="A139" s="11" t="s">
        <v>252</v>
      </c>
      <c r="B139" s="12" t="s">
        <v>253</v>
      </c>
      <c r="C139" s="33">
        <v>929923152.97000003</v>
      </c>
      <c r="D139" s="13">
        <v>2058381680</v>
      </c>
      <c r="E139" s="13">
        <v>2174923280</v>
      </c>
      <c r="F139" s="13">
        <v>986302088.26999998</v>
      </c>
      <c r="G139" s="21">
        <f t="shared" ref="G139:G206" si="6">F139/D139%</f>
        <v>47.916384888831693</v>
      </c>
      <c r="H139" s="21">
        <f t="shared" ref="H139:H206" si="7">F139/E139%</f>
        <v>45.348822063737344</v>
      </c>
      <c r="I139" s="22">
        <f t="shared" ref="I139:I206" si="8">F139/C139%</f>
        <v>106.06275208009782</v>
      </c>
    </row>
    <row r="140" spans="1:9" ht="34.5" customHeight="1" outlineLevel="1" x14ac:dyDescent="0.25">
      <c r="A140" s="11" t="s">
        <v>254</v>
      </c>
      <c r="B140" s="12" t="s">
        <v>255</v>
      </c>
      <c r="C140" s="33">
        <v>13462459</v>
      </c>
      <c r="D140" s="13">
        <v>116888958</v>
      </c>
      <c r="E140" s="13">
        <v>116888958</v>
      </c>
      <c r="F140" s="13">
        <v>64205879</v>
      </c>
      <c r="G140" s="21">
        <f t="shared" si="6"/>
        <v>54.928951458357595</v>
      </c>
      <c r="H140" s="21">
        <f t="shared" si="7"/>
        <v>54.928951458357595</v>
      </c>
      <c r="I140" s="22">
        <f t="shared" si="8"/>
        <v>476.92534476799523</v>
      </c>
    </row>
    <row r="141" spans="1:9" ht="20.25" customHeight="1" outlineLevel="1" x14ac:dyDescent="0.25">
      <c r="A141" s="11" t="s">
        <v>256</v>
      </c>
      <c r="B141" s="12" t="s">
        <v>257</v>
      </c>
      <c r="C141" s="33">
        <v>156232048.74000001</v>
      </c>
      <c r="D141" s="13">
        <v>239027717</v>
      </c>
      <c r="E141" s="13">
        <v>241050148.88</v>
      </c>
      <c r="F141" s="13">
        <v>140182152.68000001</v>
      </c>
      <c r="G141" s="21">
        <f t="shared" si="6"/>
        <v>58.646819054879735</v>
      </c>
      <c r="H141" s="21">
        <f t="shared" si="7"/>
        <v>58.154767101921905</v>
      </c>
      <c r="I141" s="22">
        <f t="shared" si="8"/>
        <v>89.726886263451561</v>
      </c>
    </row>
    <row r="142" spans="1:9" ht="20.25" customHeight="1" outlineLevel="1" x14ac:dyDescent="0.25">
      <c r="A142" s="11" t="s">
        <v>258</v>
      </c>
      <c r="B142" s="12" t="s">
        <v>259</v>
      </c>
      <c r="C142" s="33">
        <v>103276629.81999999</v>
      </c>
      <c r="D142" s="13">
        <v>353363273</v>
      </c>
      <c r="E142" s="13">
        <v>353363273</v>
      </c>
      <c r="F142" s="13">
        <v>98229938.719999999</v>
      </c>
      <c r="G142" s="21">
        <f t="shared" si="6"/>
        <v>27.798570543577686</v>
      </c>
      <c r="H142" s="21">
        <f t="shared" si="7"/>
        <v>27.798570543577686</v>
      </c>
      <c r="I142" s="22">
        <f t="shared" si="8"/>
        <v>95.113423909362808</v>
      </c>
    </row>
    <row r="143" spans="1:9" ht="20.25" customHeight="1" outlineLevel="1" x14ac:dyDescent="0.25">
      <c r="A143" s="11" t="s">
        <v>260</v>
      </c>
      <c r="B143" s="12" t="s">
        <v>261</v>
      </c>
      <c r="C143" s="33">
        <v>0</v>
      </c>
      <c r="D143" s="13">
        <v>0</v>
      </c>
      <c r="E143" s="13">
        <v>50000</v>
      </c>
      <c r="F143" s="13">
        <v>0</v>
      </c>
      <c r="G143" s="21">
        <v>0</v>
      </c>
      <c r="H143" s="21">
        <f t="shared" si="7"/>
        <v>0</v>
      </c>
      <c r="I143" s="22">
        <v>0</v>
      </c>
    </row>
    <row r="144" spans="1:9" ht="20.25" customHeight="1" outlineLevel="1" x14ac:dyDescent="0.25">
      <c r="A144" s="11" t="s">
        <v>262</v>
      </c>
      <c r="B144" s="12" t="s">
        <v>263</v>
      </c>
      <c r="C144" s="33">
        <v>11556260.92</v>
      </c>
      <c r="D144" s="13">
        <v>20735972</v>
      </c>
      <c r="E144" s="13">
        <v>20735972</v>
      </c>
      <c r="F144" s="13">
        <v>10704213.859999999</v>
      </c>
      <c r="G144" s="21">
        <f t="shared" si="6"/>
        <v>51.621471421739955</v>
      </c>
      <c r="H144" s="21">
        <f t="shared" si="7"/>
        <v>51.621471421739955</v>
      </c>
      <c r="I144" s="22">
        <f t="shared" si="8"/>
        <v>92.626965885432767</v>
      </c>
    </row>
    <row r="145" spans="1:9" ht="37.5" customHeight="1" x14ac:dyDescent="0.25">
      <c r="A145" s="14" t="s">
        <v>264</v>
      </c>
      <c r="B145" s="15" t="s">
        <v>265</v>
      </c>
      <c r="C145" s="45">
        <v>15943910.93</v>
      </c>
      <c r="D145" s="16">
        <v>43540150</v>
      </c>
      <c r="E145" s="16">
        <v>44103200</v>
      </c>
      <c r="F145" s="16">
        <v>21658971.050000001</v>
      </c>
      <c r="G145" s="26">
        <f t="shared" si="6"/>
        <v>49.744824145070702</v>
      </c>
      <c r="H145" s="26">
        <f t="shared" si="7"/>
        <v>49.109749519309261</v>
      </c>
      <c r="I145" s="27">
        <f t="shared" si="8"/>
        <v>135.8447820305278</v>
      </c>
    </row>
    <row r="146" spans="1:9" ht="21" customHeight="1" outlineLevel="2" x14ac:dyDescent="0.25">
      <c r="A146" s="11" t="s">
        <v>266</v>
      </c>
      <c r="B146" s="12" t="s">
        <v>267</v>
      </c>
      <c r="C146" s="33">
        <v>3032957</v>
      </c>
      <c r="D146" s="13">
        <v>6349061</v>
      </c>
      <c r="E146" s="13">
        <v>6912111</v>
      </c>
      <c r="F146" s="13">
        <v>3453986</v>
      </c>
      <c r="G146" s="21">
        <f t="shared" si="6"/>
        <v>54.401524886908476</v>
      </c>
      <c r="H146" s="21">
        <f t="shared" si="7"/>
        <v>49.970059797940166</v>
      </c>
      <c r="I146" s="22">
        <f t="shared" si="8"/>
        <v>113.88179918145889</v>
      </c>
    </row>
    <row r="147" spans="1:9" ht="37.5" customHeight="1" outlineLevel="2" x14ac:dyDescent="0.25">
      <c r="A147" s="11" t="s">
        <v>268</v>
      </c>
      <c r="B147" s="12" t="s">
        <v>269</v>
      </c>
      <c r="C147" s="33">
        <v>12910953.93</v>
      </c>
      <c r="D147" s="13">
        <v>37191089</v>
      </c>
      <c r="E147" s="13">
        <v>37191089</v>
      </c>
      <c r="F147" s="13">
        <v>18204985.050000001</v>
      </c>
      <c r="G147" s="21">
        <f t="shared" si="6"/>
        <v>48.949857451068453</v>
      </c>
      <c r="H147" s="21">
        <f t="shared" si="7"/>
        <v>48.949857451068453</v>
      </c>
      <c r="I147" s="22">
        <f t="shared" si="8"/>
        <v>141.00418256236469</v>
      </c>
    </row>
    <row r="148" spans="1:9" ht="47.25" customHeight="1" x14ac:dyDescent="0.25">
      <c r="A148" s="14" t="s">
        <v>270</v>
      </c>
      <c r="B148" s="15" t="s">
        <v>271</v>
      </c>
      <c r="C148" s="45">
        <v>2801300</v>
      </c>
      <c r="D148" s="16">
        <v>10063500</v>
      </c>
      <c r="E148" s="16">
        <v>9193500</v>
      </c>
      <c r="F148" s="16">
        <v>1990000</v>
      </c>
      <c r="G148" s="26">
        <f t="shared" si="6"/>
        <v>19.774432354548615</v>
      </c>
      <c r="H148" s="26">
        <f t="shared" si="7"/>
        <v>21.645727959971719</v>
      </c>
      <c r="I148" s="27">
        <f t="shared" si="8"/>
        <v>71.038446435583481</v>
      </c>
    </row>
    <row r="149" spans="1:9" ht="63.75" customHeight="1" outlineLevel="2" x14ac:dyDescent="0.25">
      <c r="A149" s="11" t="s">
        <v>272</v>
      </c>
      <c r="B149" s="12" t="s">
        <v>273</v>
      </c>
      <c r="C149" s="33">
        <v>1571300</v>
      </c>
      <c r="D149" s="13">
        <v>6403500</v>
      </c>
      <c r="E149" s="13">
        <v>6403500</v>
      </c>
      <c r="F149" s="13">
        <v>1130000</v>
      </c>
      <c r="G149" s="21">
        <f t="shared" si="6"/>
        <v>17.646599515889747</v>
      </c>
      <c r="H149" s="21">
        <f t="shared" si="7"/>
        <v>17.646599515889747</v>
      </c>
      <c r="I149" s="22">
        <f t="shared" si="8"/>
        <v>71.91497486157958</v>
      </c>
    </row>
    <row r="150" spans="1:9" ht="129" customHeight="1" outlineLevel="2" x14ac:dyDescent="0.25">
      <c r="A150" s="11" t="s">
        <v>274</v>
      </c>
      <c r="B150" s="12" t="s">
        <v>275</v>
      </c>
      <c r="C150" s="33">
        <v>360000</v>
      </c>
      <c r="D150" s="13">
        <v>720000</v>
      </c>
      <c r="E150" s="13">
        <v>720000</v>
      </c>
      <c r="F150" s="13">
        <v>540000</v>
      </c>
      <c r="G150" s="21">
        <f t="shared" si="6"/>
        <v>75</v>
      </c>
      <c r="H150" s="21">
        <f t="shared" si="7"/>
        <v>75</v>
      </c>
      <c r="I150" s="22">
        <f t="shared" si="8"/>
        <v>150</v>
      </c>
    </row>
    <row r="151" spans="1:9" ht="141.75" customHeight="1" outlineLevel="2" x14ac:dyDescent="0.25">
      <c r="A151" s="11" t="s">
        <v>276</v>
      </c>
      <c r="B151" s="12" t="s">
        <v>277</v>
      </c>
      <c r="C151" s="33">
        <v>870000</v>
      </c>
      <c r="D151" s="13">
        <v>2370000</v>
      </c>
      <c r="E151" s="13">
        <v>1500000</v>
      </c>
      <c r="F151" s="13">
        <v>240000</v>
      </c>
      <c r="G151" s="21">
        <f t="shared" si="6"/>
        <v>10.126582278481013</v>
      </c>
      <c r="H151" s="21">
        <f t="shared" si="7"/>
        <v>16</v>
      </c>
      <c r="I151" s="22">
        <f t="shared" si="8"/>
        <v>27.586206896551722</v>
      </c>
    </row>
    <row r="152" spans="1:9" ht="85.5" customHeight="1" outlineLevel="2" x14ac:dyDescent="0.25">
      <c r="A152" s="11" t="s">
        <v>278</v>
      </c>
      <c r="B152" s="12" t="s">
        <v>279</v>
      </c>
      <c r="C152" s="33">
        <v>0</v>
      </c>
      <c r="D152" s="13">
        <v>300000</v>
      </c>
      <c r="E152" s="13">
        <v>300000</v>
      </c>
      <c r="F152" s="13">
        <v>80000</v>
      </c>
      <c r="G152" s="21">
        <f t="shared" si="6"/>
        <v>26.666666666666668</v>
      </c>
      <c r="H152" s="21">
        <f t="shared" si="7"/>
        <v>26.666666666666668</v>
      </c>
      <c r="I152" s="22">
        <v>0</v>
      </c>
    </row>
    <row r="153" spans="1:9" ht="37.5" customHeight="1" outlineLevel="2" x14ac:dyDescent="0.25">
      <c r="A153" s="11" t="s">
        <v>280</v>
      </c>
      <c r="B153" s="12" t="s">
        <v>281</v>
      </c>
      <c r="C153" s="33">
        <v>0</v>
      </c>
      <c r="D153" s="13">
        <v>118900</v>
      </c>
      <c r="E153" s="13">
        <v>118900</v>
      </c>
      <c r="F153" s="13">
        <v>0</v>
      </c>
      <c r="G153" s="21">
        <f t="shared" si="6"/>
        <v>0</v>
      </c>
      <c r="H153" s="21">
        <f t="shared" si="7"/>
        <v>0</v>
      </c>
      <c r="I153" s="22">
        <v>0</v>
      </c>
    </row>
    <row r="154" spans="1:9" ht="69.75" customHeight="1" outlineLevel="2" x14ac:dyDescent="0.25">
      <c r="A154" s="11" t="s">
        <v>282</v>
      </c>
      <c r="B154" s="12" t="s">
        <v>283</v>
      </c>
      <c r="C154" s="33">
        <v>0</v>
      </c>
      <c r="D154" s="13">
        <v>151100</v>
      </c>
      <c r="E154" s="13">
        <v>151100</v>
      </c>
      <c r="F154" s="13">
        <v>0</v>
      </c>
      <c r="G154" s="21">
        <f t="shared" si="6"/>
        <v>0</v>
      </c>
      <c r="H154" s="21">
        <f t="shared" si="7"/>
        <v>0</v>
      </c>
      <c r="I154" s="22">
        <v>0</v>
      </c>
    </row>
    <row r="155" spans="1:9" ht="24.75" customHeight="1" outlineLevel="2" x14ac:dyDescent="0.25">
      <c r="A155" s="18" t="s">
        <v>369</v>
      </c>
      <c r="B155" s="12"/>
      <c r="C155" s="34">
        <f>C148+C145+C138+C134+C131+C127+C123+C120+C117+C111+C107+C102+C97+C93+C90+C81+C76+C69+C62+C57+C53+C51+C38+C33+C28+C17+C7</f>
        <v>21890831067.889999</v>
      </c>
      <c r="D155" s="19">
        <f>D7+D17+D28+D33+D38+D51+D53+D57+D62+D69+D76+D81+D90+D93+D97+D102+D107+D111+D117+D120+D123+D127+D131+D134+D138+D145+D148</f>
        <v>40102756369.549995</v>
      </c>
      <c r="E155" s="19">
        <f t="shared" ref="E155:F155" si="9">E7+E17+E28+E33+E38+E51+E53+E57+E62+E69+E76+E81+E90+E93+E97+E102+E107+E111+E117+E120+E123+E127+E131+E134+E138+E145+E148</f>
        <v>47111480618.660004</v>
      </c>
      <c r="F155" s="19">
        <f t="shared" si="9"/>
        <v>21205132207.329994</v>
      </c>
      <c r="G155" s="26">
        <f t="shared" si="6"/>
        <v>52.876994319101321</v>
      </c>
      <c r="H155" s="26">
        <f t="shared" si="7"/>
        <v>45.010540804211161</v>
      </c>
      <c r="I155" s="27">
        <f t="shared" si="8"/>
        <v>96.867643542479271</v>
      </c>
    </row>
    <row r="156" spans="1:9" ht="37.5" customHeight="1" x14ac:dyDescent="0.25">
      <c r="A156" s="14" t="s">
        <v>284</v>
      </c>
      <c r="B156" s="15" t="s">
        <v>285</v>
      </c>
      <c r="C156" s="45">
        <v>135991622.02000001</v>
      </c>
      <c r="D156" s="16">
        <v>288792700</v>
      </c>
      <c r="E156" s="16">
        <v>303081683.31999999</v>
      </c>
      <c r="F156" s="16">
        <v>139227527.83000001</v>
      </c>
      <c r="G156" s="26">
        <f t="shared" si="6"/>
        <v>48.210196390005706</v>
      </c>
      <c r="H156" s="26">
        <f t="shared" si="7"/>
        <v>45.937295287818721</v>
      </c>
      <c r="I156" s="27">
        <f t="shared" si="8"/>
        <v>102.37948909052949</v>
      </c>
    </row>
    <row r="157" spans="1:9" ht="37.5" customHeight="1" outlineLevel="2" x14ac:dyDescent="0.25">
      <c r="A157" s="11" t="s">
        <v>286</v>
      </c>
      <c r="B157" s="12" t="s">
        <v>287</v>
      </c>
      <c r="C157" s="33">
        <v>0</v>
      </c>
      <c r="D157" s="13">
        <v>5347400</v>
      </c>
      <c r="E157" s="13">
        <v>7710887</v>
      </c>
      <c r="F157" s="13">
        <v>1843353</v>
      </c>
      <c r="G157" s="21">
        <f t="shared" si="6"/>
        <v>34.471948984553244</v>
      </c>
      <c r="H157" s="21">
        <f t="shared" si="7"/>
        <v>23.905848963938912</v>
      </c>
      <c r="I157" s="22">
        <v>0</v>
      </c>
    </row>
    <row r="158" spans="1:9" ht="37.5" customHeight="1" outlineLevel="2" x14ac:dyDescent="0.25">
      <c r="A158" s="11" t="s">
        <v>288</v>
      </c>
      <c r="B158" s="12" t="s">
        <v>289</v>
      </c>
      <c r="C158" s="33">
        <v>135991622.02000001</v>
      </c>
      <c r="D158" s="13">
        <v>283445300</v>
      </c>
      <c r="E158" s="13">
        <v>295370796.31999999</v>
      </c>
      <c r="F158" s="13">
        <v>137384174.83000001</v>
      </c>
      <c r="G158" s="21">
        <f t="shared" si="6"/>
        <v>48.469378335079121</v>
      </c>
      <c r="H158" s="21">
        <f t="shared" si="7"/>
        <v>46.512443525784512</v>
      </c>
      <c r="I158" s="22">
        <f t="shared" si="8"/>
        <v>101.02399897090366</v>
      </c>
    </row>
    <row r="159" spans="1:9" ht="37.5" customHeight="1" x14ac:dyDescent="0.25">
      <c r="A159" s="14" t="s">
        <v>290</v>
      </c>
      <c r="B159" s="15" t="s">
        <v>291</v>
      </c>
      <c r="C159" s="45">
        <v>1180336011.6400001</v>
      </c>
      <c r="D159" s="16">
        <v>4849710045.3500004</v>
      </c>
      <c r="E159" s="16">
        <v>4735824009.1899996</v>
      </c>
      <c r="F159" s="16">
        <v>3491918110.0500002</v>
      </c>
      <c r="G159" s="26">
        <f t="shared" si="6"/>
        <v>72.002616185231972</v>
      </c>
      <c r="H159" s="26">
        <f t="shared" si="7"/>
        <v>73.734118989089012</v>
      </c>
      <c r="I159" s="27">
        <f t="shared" si="8"/>
        <v>295.84102116804917</v>
      </c>
    </row>
    <row r="160" spans="1:9" ht="37.5" customHeight="1" outlineLevel="2" x14ac:dyDescent="0.25">
      <c r="A160" s="11" t="s">
        <v>292</v>
      </c>
      <c r="B160" s="12" t="s">
        <v>293</v>
      </c>
      <c r="C160" s="33">
        <v>53932079.979999997</v>
      </c>
      <c r="D160" s="13">
        <v>158397208</v>
      </c>
      <c r="E160" s="13">
        <v>156707043.22</v>
      </c>
      <c r="F160" s="13">
        <v>73764328.629999995</v>
      </c>
      <c r="G160" s="21">
        <f t="shared" si="6"/>
        <v>46.569210127744164</v>
      </c>
      <c r="H160" s="21">
        <f t="shared" si="7"/>
        <v>47.071482630453779</v>
      </c>
      <c r="I160" s="22">
        <f t="shared" si="8"/>
        <v>136.7726382096788</v>
      </c>
    </row>
    <row r="161" spans="1:9" ht="66.75" customHeight="1" outlineLevel="2" x14ac:dyDescent="0.25">
      <c r="A161" s="11" t="s">
        <v>294</v>
      </c>
      <c r="B161" s="12" t="s">
        <v>295</v>
      </c>
      <c r="C161" s="33">
        <v>10562536.140000001</v>
      </c>
      <c r="D161" s="13">
        <v>18976775</v>
      </c>
      <c r="E161" s="13">
        <v>19997581.25</v>
      </c>
      <c r="F161" s="13">
        <v>7985347.5</v>
      </c>
      <c r="G161" s="21">
        <f t="shared" si="6"/>
        <v>42.079581488424665</v>
      </c>
      <c r="H161" s="21">
        <f t="shared" si="7"/>
        <v>39.931566723850665</v>
      </c>
      <c r="I161" s="22">
        <f t="shared" si="8"/>
        <v>75.600664406342091</v>
      </c>
    </row>
    <row r="162" spans="1:9" ht="36" customHeight="1" outlineLevel="2" x14ac:dyDescent="0.25">
      <c r="A162" s="11" t="s">
        <v>296</v>
      </c>
      <c r="B162" s="12" t="s">
        <v>297</v>
      </c>
      <c r="C162" s="33">
        <v>0</v>
      </c>
      <c r="D162" s="13">
        <v>10000000</v>
      </c>
      <c r="E162" s="13">
        <v>10000000</v>
      </c>
      <c r="F162" s="13">
        <v>0</v>
      </c>
      <c r="G162" s="21">
        <f t="shared" si="6"/>
        <v>0</v>
      </c>
      <c r="H162" s="21">
        <f t="shared" si="7"/>
        <v>0</v>
      </c>
      <c r="I162" s="22">
        <v>0</v>
      </c>
    </row>
    <row r="163" spans="1:9" ht="53.25" customHeight="1" outlineLevel="2" x14ac:dyDescent="0.25">
      <c r="A163" s="11" t="s">
        <v>298</v>
      </c>
      <c r="B163" s="12" t="s">
        <v>299</v>
      </c>
      <c r="C163" s="33">
        <v>711254092</v>
      </c>
      <c r="D163" s="13">
        <v>1826818181</v>
      </c>
      <c r="E163" s="13">
        <v>1672212648.5</v>
      </c>
      <c r="F163" s="13">
        <v>1004979719.5</v>
      </c>
      <c r="G163" s="21">
        <f t="shared" si="6"/>
        <v>55.012574866639127</v>
      </c>
      <c r="H163" s="21">
        <f t="shared" si="7"/>
        <v>60.098799061320463</v>
      </c>
      <c r="I163" s="22">
        <f t="shared" si="8"/>
        <v>141.29686293600966</v>
      </c>
    </row>
    <row r="164" spans="1:9" ht="53.25" customHeight="1" outlineLevel="2" x14ac:dyDescent="0.25">
      <c r="A164" s="11" t="s">
        <v>300</v>
      </c>
      <c r="B164" s="12" t="s">
        <v>301</v>
      </c>
      <c r="C164" s="33">
        <v>369333057.14999998</v>
      </c>
      <c r="D164" s="13">
        <v>364803400</v>
      </c>
      <c r="E164" s="13">
        <v>414666277.73000002</v>
      </c>
      <c r="F164" s="13">
        <v>225914747.03999999</v>
      </c>
      <c r="G164" s="21">
        <f t="shared" si="6"/>
        <v>61.927807427233404</v>
      </c>
      <c r="H164" s="21">
        <f t="shared" si="7"/>
        <v>54.481099422099369</v>
      </c>
      <c r="I164" s="22">
        <f t="shared" si="8"/>
        <v>61.168298549633363</v>
      </c>
    </row>
    <row r="165" spans="1:9" ht="66" customHeight="1" outlineLevel="2" x14ac:dyDescent="0.25">
      <c r="A165" s="11" t="s">
        <v>302</v>
      </c>
      <c r="B165" s="12" t="s">
        <v>303</v>
      </c>
      <c r="C165" s="33">
        <v>15600</v>
      </c>
      <c r="D165" s="13">
        <v>32360200</v>
      </c>
      <c r="E165" s="13">
        <v>3907737.06</v>
      </c>
      <c r="F165" s="13">
        <v>0</v>
      </c>
      <c r="G165" s="21">
        <f t="shared" si="6"/>
        <v>0</v>
      </c>
      <c r="H165" s="21">
        <f t="shared" si="7"/>
        <v>0</v>
      </c>
      <c r="I165" s="22">
        <f t="shared" si="8"/>
        <v>0</v>
      </c>
    </row>
    <row r="166" spans="1:9" ht="50.25" customHeight="1" outlineLevel="2" x14ac:dyDescent="0.25">
      <c r="A166" s="11" t="s">
        <v>304</v>
      </c>
      <c r="B166" s="12" t="s">
        <v>305</v>
      </c>
      <c r="C166" s="33">
        <v>1059570</v>
      </c>
      <c r="D166" s="13">
        <v>1059600</v>
      </c>
      <c r="E166" s="13">
        <v>1062156</v>
      </c>
      <c r="F166" s="13">
        <v>1062156</v>
      </c>
      <c r="G166" s="21">
        <f t="shared" si="6"/>
        <v>100.24122310305776</v>
      </c>
      <c r="H166" s="21">
        <f t="shared" si="7"/>
        <v>100</v>
      </c>
      <c r="I166" s="22">
        <f t="shared" si="8"/>
        <v>100.24406127013788</v>
      </c>
    </row>
    <row r="167" spans="1:9" ht="37.5" customHeight="1" outlineLevel="2" x14ac:dyDescent="0.25">
      <c r="A167" s="11" t="s">
        <v>306</v>
      </c>
      <c r="B167" s="12" t="s">
        <v>307</v>
      </c>
      <c r="C167" s="33">
        <v>19793868.629999999</v>
      </c>
      <c r="D167" s="13">
        <v>134118581.34999999</v>
      </c>
      <c r="E167" s="13">
        <v>108118581.34999999</v>
      </c>
      <c r="F167" s="13">
        <v>0</v>
      </c>
      <c r="G167" s="21">
        <f t="shared" si="6"/>
        <v>0</v>
      </c>
      <c r="H167" s="21">
        <f t="shared" si="7"/>
        <v>0</v>
      </c>
      <c r="I167" s="22">
        <f t="shared" si="8"/>
        <v>0</v>
      </c>
    </row>
    <row r="168" spans="1:9" ht="37.5" customHeight="1" outlineLevel="2" x14ac:dyDescent="0.25">
      <c r="A168" s="11" t="s">
        <v>308</v>
      </c>
      <c r="B168" s="12" t="s">
        <v>309</v>
      </c>
      <c r="C168" s="33">
        <v>9375</v>
      </c>
      <c r="D168" s="13">
        <v>41300</v>
      </c>
      <c r="E168" s="13">
        <v>41300</v>
      </c>
      <c r="F168" s="13">
        <v>0</v>
      </c>
      <c r="G168" s="21">
        <f t="shared" si="6"/>
        <v>0</v>
      </c>
      <c r="H168" s="21">
        <f t="shared" si="7"/>
        <v>0</v>
      </c>
      <c r="I168" s="22">
        <f t="shared" si="8"/>
        <v>0</v>
      </c>
    </row>
    <row r="169" spans="1:9" ht="66" customHeight="1" outlineLevel="2" x14ac:dyDescent="0.25">
      <c r="A169" s="11" t="s">
        <v>310</v>
      </c>
      <c r="B169" s="12" t="s">
        <v>311</v>
      </c>
      <c r="C169" s="33">
        <v>10093961.970000001</v>
      </c>
      <c r="D169" s="13">
        <v>30185600</v>
      </c>
      <c r="E169" s="13">
        <v>30185600</v>
      </c>
      <c r="F169" s="13">
        <v>9192839.8200000003</v>
      </c>
      <c r="G169" s="21">
        <f t="shared" si="6"/>
        <v>30.454388251351638</v>
      </c>
      <c r="H169" s="21">
        <f t="shared" si="7"/>
        <v>30.454388251351638</v>
      </c>
      <c r="I169" s="22">
        <f t="shared" si="8"/>
        <v>91.072661530940948</v>
      </c>
    </row>
    <row r="170" spans="1:9" ht="45.75" customHeight="1" outlineLevel="2" x14ac:dyDescent="0.25">
      <c r="A170" s="11" t="s">
        <v>312</v>
      </c>
      <c r="B170" s="12" t="s">
        <v>313</v>
      </c>
      <c r="C170" s="33">
        <v>0</v>
      </c>
      <c r="D170" s="13">
        <v>50000000</v>
      </c>
      <c r="E170" s="13">
        <v>0</v>
      </c>
      <c r="F170" s="13">
        <v>0</v>
      </c>
      <c r="G170" s="21">
        <f t="shared" si="6"/>
        <v>0</v>
      </c>
      <c r="H170" s="21">
        <v>0</v>
      </c>
      <c r="I170" s="22">
        <v>0</v>
      </c>
    </row>
    <row r="171" spans="1:9" ht="45.75" customHeight="1" outlineLevel="2" x14ac:dyDescent="0.25">
      <c r="A171" s="11" t="s">
        <v>314</v>
      </c>
      <c r="B171" s="12" t="s">
        <v>315</v>
      </c>
      <c r="C171" s="33">
        <v>4281870.7699999996</v>
      </c>
      <c r="D171" s="13">
        <v>40000000</v>
      </c>
      <c r="E171" s="13">
        <v>40000000</v>
      </c>
      <c r="F171" s="13">
        <v>786020</v>
      </c>
      <c r="G171" s="21">
        <f t="shared" si="6"/>
        <v>1.96505</v>
      </c>
      <c r="H171" s="21">
        <f t="shared" si="7"/>
        <v>1.96505</v>
      </c>
      <c r="I171" s="22">
        <f t="shared" si="8"/>
        <v>18.356929534330622</v>
      </c>
    </row>
    <row r="172" spans="1:9" ht="45.75" customHeight="1" outlineLevel="2" x14ac:dyDescent="0.25">
      <c r="A172" s="11" t="s">
        <v>316</v>
      </c>
      <c r="B172" s="12" t="s">
        <v>317</v>
      </c>
      <c r="C172" s="33">
        <v>0</v>
      </c>
      <c r="D172" s="13">
        <v>26000000</v>
      </c>
      <c r="E172" s="13">
        <v>32469233</v>
      </c>
      <c r="F172" s="13">
        <v>0</v>
      </c>
      <c r="G172" s="21">
        <f t="shared" si="6"/>
        <v>0</v>
      </c>
      <c r="H172" s="21">
        <f t="shared" si="7"/>
        <v>0</v>
      </c>
      <c r="I172" s="22">
        <v>0</v>
      </c>
    </row>
    <row r="173" spans="1:9" ht="42.75" customHeight="1" outlineLevel="2" x14ac:dyDescent="0.25">
      <c r="A173" s="11" t="s">
        <v>318</v>
      </c>
      <c r="B173" s="12" t="s">
        <v>319</v>
      </c>
      <c r="C173" s="33">
        <v>0</v>
      </c>
      <c r="D173" s="13">
        <v>21742300</v>
      </c>
      <c r="E173" s="13">
        <v>21742300</v>
      </c>
      <c r="F173" s="13">
        <v>0</v>
      </c>
      <c r="G173" s="21">
        <f t="shared" si="6"/>
        <v>0</v>
      </c>
      <c r="H173" s="21">
        <f t="shared" si="7"/>
        <v>0</v>
      </c>
      <c r="I173" s="22">
        <v>0</v>
      </c>
    </row>
    <row r="174" spans="1:9" ht="57" customHeight="1" outlineLevel="2" x14ac:dyDescent="0.25">
      <c r="A174" s="11" t="s">
        <v>320</v>
      </c>
      <c r="B174" s="12" t="s">
        <v>321</v>
      </c>
      <c r="C174" s="33">
        <v>0</v>
      </c>
      <c r="D174" s="13">
        <v>2135206900</v>
      </c>
      <c r="E174" s="13">
        <v>2224713551.0799999</v>
      </c>
      <c r="F174" s="13">
        <v>2168232951.5599999</v>
      </c>
      <c r="G174" s="21">
        <f t="shared" si="6"/>
        <v>101.54673776859751</v>
      </c>
      <c r="H174" s="21">
        <f t="shared" si="7"/>
        <v>97.461219243592893</v>
      </c>
      <c r="I174" s="22">
        <v>0</v>
      </c>
    </row>
    <row r="175" spans="1:9" ht="23.25" customHeight="1" x14ac:dyDescent="0.25">
      <c r="A175" s="14" t="s">
        <v>322</v>
      </c>
      <c r="B175" s="15" t="s">
        <v>323</v>
      </c>
      <c r="C175" s="45">
        <v>5448217.6399999997</v>
      </c>
      <c r="D175" s="16">
        <v>12852900</v>
      </c>
      <c r="E175" s="16">
        <v>12849456.93</v>
      </c>
      <c r="F175" s="16">
        <v>6193170.1200000001</v>
      </c>
      <c r="G175" s="26">
        <f t="shared" si="6"/>
        <v>48.185001983988052</v>
      </c>
      <c r="H175" s="26">
        <f t="shared" si="7"/>
        <v>48.1979133728261</v>
      </c>
      <c r="I175" s="27">
        <f t="shared" si="8"/>
        <v>113.67332454802596</v>
      </c>
    </row>
    <row r="176" spans="1:9" ht="60" customHeight="1" outlineLevel="2" x14ac:dyDescent="0.25">
      <c r="A176" s="11" t="s">
        <v>324</v>
      </c>
      <c r="B176" s="12" t="s">
        <v>325</v>
      </c>
      <c r="C176" s="33">
        <v>50000</v>
      </c>
      <c r="D176" s="13">
        <v>50000</v>
      </c>
      <c r="E176" s="13">
        <v>50000</v>
      </c>
      <c r="F176" s="13">
        <v>14000</v>
      </c>
      <c r="G176" s="21">
        <f t="shared" si="6"/>
        <v>28</v>
      </c>
      <c r="H176" s="21">
        <f t="shared" si="7"/>
        <v>28</v>
      </c>
      <c r="I176" s="22">
        <f t="shared" si="8"/>
        <v>28</v>
      </c>
    </row>
    <row r="177" spans="1:9" ht="37.5" customHeight="1" outlineLevel="2" x14ac:dyDescent="0.25">
      <c r="A177" s="11" t="s">
        <v>326</v>
      </c>
      <c r="B177" s="12" t="s">
        <v>327</v>
      </c>
      <c r="C177" s="33">
        <v>5398217.6399999997</v>
      </c>
      <c r="D177" s="13">
        <v>12802900</v>
      </c>
      <c r="E177" s="13">
        <v>12799456.93</v>
      </c>
      <c r="F177" s="13">
        <v>6179170.1200000001</v>
      </c>
      <c r="G177" s="21">
        <f t="shared" si="6"/>
        <v>48.263831788110508</v>
      </c>
      <c r="H177" s="21">
        <f t="shared" si="7"/>
        <v>48.276814819517504</v>
      </c>
      <c r="I177" s="22">
        <f t="shared" si="8"/>
        <v>114.46685799055706</v>
      </c>
    </row>
    <row r="178" spans="1:9" ht="60" customHeight="1" x14ac:dyDescent="0.25">
      <c r="A178" s="14" t="s">
        <v>328</v>
      </c>
      <c r="B178" s="15" t="s">
        <v>329</v>
      </c>
      <c r="C178" s="45">
        <v>6388412.7300000004</v>
      </c>
      <c r="D178" s="16">
        <v>15767500</v>
      </c>
      <c r="E178" s="16">
        <v>15618070.16</v>
      </c>
      <c r="F178" s="16">
        <v>7697527.5099999998</v>
      </c>
      <c r="G178" s="26">
        <f t="shared" si="6"/>
        <v>48.818947264943709</v>
      </c>
      <c r="H178" s="26">
        <f t="shared" si="7"/>
        <v>49.286034901510519</v>
      </c>
      <c r="I178" s="27">
        <f t="shared" si="8"/>
        <v>120.49201946286897</v>
      </c>
    </row>
    <row r="179" spans="1:9" ht="31.5" customHeight="1" outlineLevel="3" x14ac:dyDescent="0.25">
      <c r="A179" s="11" t="s">
        <v>23</v>
      </c>
      <c r="B179" s="12" t="s">
        <v>330</v>
      </c>
      <c r="C179" s="33">
        <v>6388412.7300000004</v>
      </c>
      <c r="D179" s="13">
        <v>15767500</v>
      </c>
      <c r="E179" s="13">
        <v>15618070.16</v>
      </c>
      <c r="F179" s="13">
        <v>7697527.5099999998</v>
      </c>
      <c r="G179" s="21">
        <f t="shared" si="6"/>
        <v>48.818947264943709</v>
      </c>
      <c r="H179" s="21">
        <f t="shared" si="7"/>
        <v>49.286034901510519</v>
      </c>
      <c r="I179" s="22">
        <f t="shared" si="8"/>
        <v>120.49201946286897</v>
      </c>
    </row>
    <row r="180" spans="1:9" ht="37.5" customHeight="1" x14ac:dyDescent="0.25">
      <c r="A180" s="14" t="s">
        <v>331</v>
      </c>
      <c r="B180" s="15" t="s">
        <v>332</v>
      </c>
      <c r="C180" s="45">
        <v>433866.66</v>
      </c>
      <c r="D180" s="16">
        <v>1978800</v>
      </c>
      <c r="E180" s="16">
        <v>1978800</v>
      </c>
      <c r="F180" s="16">
        <v>879883.03</v>
      </c>
      <c r="G180" s="26">
        <f t="shared" si="6"/>
        <v>44.465485647867396</v>
      </c>
      <c r="H180" s="26">
        <f t="shared" si="7"/>
        <v>44.465485647867396</v>
      </c>
      <c r="I180" s="27">
        <f t="shared" si="8"/>
        <v>202.80033271051528</v>
      </c>
    </row>
    <row r="181" spans="1:9" ht="165" customHeight="1" outlineLevel="2" x14ac:dyDescent="0.25">
      <c r="A181" s="11" t="s">
        <v>333</v>
      </c>
      <c r="B181" s="12" t="s">
        <v>334</v>
      </c>
      <c r="C181" s="33">
        <v>433866.66</v>
      </c>
      <c r="D181" s="13">
        <v>1978800</v>
      </c>
      <c r="E181" s="13">
        <v>1978800</v>
      </c>
      <c r="F181" s="13">
        <v>879883.03</v>
      </c>
      <c r="G181" s="21">
        <f t="shared" si="6"/>
        <v>44.465485647867396</v>
      </c>
      <c r="H181" s="21">
        <f t="shared" si="7"/>
        <v>44.465485647867396</v>
      </c>
      <c r="I181" s="22">
        <f t="shared" si="8"/>
        <v>202.80033271051528</v>
      </c>
    </row>
    <row r="182" spans="1:9" ht="25.5" customHeight="1" x14ac:dyDescent="0.25">
      <c r="A182" s="14" t="s">
        <v>335</v>
      </c>
      <c r="B182" s="15" t="s">
        <v>336</v>
      </c>
      <c r="C182" s="45">
        <v>4469470.21</v>
      </c>
      <c r="D182" s="16">
        <v>9117200</v>
      </c>
      <c r="E182" s="16">
        <v>9117200</v>
      </c>
      <c r="F182" s="16">
        <v>4656463.3099999996</v>
      </c>
      <c r="G182" s="26">
        <f t="shared" si="6"/>
        <v>51.073392159873642</v>
      </c>
      <c r="H182" s="26">
        <f t="shared" si="7"/>
        <v>51.073392159873642</v>
      </c>
      <c r="I182" s="27">
        <f t="shared" si="8"/>
        <v>104.18378669538104</v>
      </c>
    </row>
    <row r="183" spans="1:9" ht="37.5" customHeight="1" outlineLevel="2" x14ac:dyDescent="0.25">
      <c r="A183" s="11" t="s">
        <v>337</v>
      </c>
      <c r="B183" s="12" t="s">
        <v>338</v>
      </c>
      <c r="C183" s="33">
        <v>4469470.21</v>
      </c>
      <c r="D183" s="13">
        <v>9117200</v>
      </c>
      <c r="E183" s="13">
        <v>9117200</v>
      </c>
      <c r="F183" s="13">
        <v>4656463.3099999996</v>
      </c>
      <c r="G183" s="21">
        <f t="shared" si="6"/>
        <v>51.073392159873642</v>
      </c>
      <c r="H183" s="21">
        <f t="shared" si="7"/>
        <v>51.073392159873642</v>
      </c>
      <c r="I183" s="22">
        <f t="shared" si="8"/>
        <v>104.18378669538104</v>
      </c>
    </row>
    <row r="184" spans="1:9" ht="37.5" customHeight="1" x14ac:dyDescent="0.25">
      <c r="A184" s="14" t="s">
        <v>339</v>
      </c>
      <c r="B184" s="15" t="s">
        <v>340</v>
      </c>
      <c r="C184" s="45">
        <v>71268015.010000005</v>
      </c>
      <c r="D184" s="16">
        <v>182806100</v>
      </c>
      <c r="E184" s="16">
        <v>183646969.38999999</v>
      </c>
      <c r="F184" s="16">
        <v>71100062.769999996</v>
      </c>
      <c r="G184" s="26">
        <f t="shared" si="6"/>
        <v>38.893703640086407</v>
      </c>
      <c r="H184" s="26">
        <f t="shared" si="7"/>
        <v>38.715619977920291</v>
      </c>
      <c r="I184" s="27">
        <f t="shared" si="8"/>
        <v>99.76433714342059</v>
      </c>
    </row>
    <row r="185" spans="1:9" ht="53.25" customHeight="1" outlineLevel="2" x14ac:dyDescent="0.25">
      <c r="A185" s="11" t="s">
        <v>341</v>
      </c>
      <c r="B185" s="12" t="s">
        <v>342</v>
      </c>
      <c r="C185" s="33">
        <v>70912215.010000005</v>
      </c>
      <c r="D185" s="13">
        <v>181756100</v>
      </c>
      <c r="E185" s="13">
        <v>182596969.38999999</v>
      </c>
      <c r="F185" s="13">
        <v>70599668.870000005</v>
      </c>
      <c r="G185" s="21">
        <f t="shared" si="6"/>
        <v>38.843080848455706</v>
      </c>
      <c r="H185" s="21">
        <f t="shared" si="7"/>
        <v>38.664206260296474</v>
      </c>
      <c r="I185" s="22">
        <f t="shared" si="8"/>
        <v>99.55924922108845</v>
      </c>
    </row>
    <row r="186" spans="1:9" ht="67.5" customHeight="1" outlineLevel="2" x14ac:dyDescent="0.25">
      <c r="A186" s="11" t="s">
        <v>343</v>
      </c>
      <c r="B186" s="12" t="s">
        <v>344</v>
      </c>
      <c r="C186" s="33">
        <v>355800</v>
      </c>
      <c r="D186" s="13">
        <v>1050000</v>
      </c>
      <c r="E186" s="13">
        <v>1050000</v>
      </c>
      <c r="F186" s="13">
        <v>500393.9</v>
      </c>
      <c r="G186" s="21">
        <f t="shared" si="6"/>
        <v>47.656561904761908</v>
      </c>
      <c r="H186" s="21">
        <f t="shared" si="7"/>
        <v>47.656561904761908</v>
      </c>
      <c r="I186" s="22">
        <f t="shared" si="8"/>
        <v>140.63909499718943</v>
      </c>
    </row>
    <row r="187" spans="1:9" ht="69" customHeight="1" x14ac:dyDescent="0.25">
      <c r="A187" s="14" t="s">
        <v>345</v>
      </c>
      <c r="B187" s="15" t="s">
        <v>346</v>
      </c>
      <c r="C187" s="45">
        <v>89126097.890000001</v>
      </c>
      <c r="D187" s="16">
        <v>175458500</v>
      </c>
      <c r="E187" s="16">
        <v>175458500</v>
      </c>
      <c r="F187" s="16">
        <v>102859034.76000001</v>
      </c>
      <c r="G187" s="26">
        <f t="shared" si="6"/>
        <v>58.622999033959601</v>
      </c>
      <c r="H187" s="26">
        <f t="shared" si="7"/>
        <v>58.622999033959601</v>
      </c>
      <c r="I187" s="27">
        <f t="shared" si="8"/>
        <v>115.40843500963015</v>
      </c>
    </row>
    <row r="188" spans="1:9" ht="22.5" customHeight="1" outlineLevel="3" x14ac:dyDescent="0.25">
      <c r="A188" s="11" t="s">
        <v>23</v>
      </c>
      <c r="B188" s="12" t="s">
        <v>347</v>
      </c>
      <c r="C188" s="33">
        <v>8562155.1199999992</v>
      </c>
      <c r="D188" s="13">
        <v>20380000</v>
      </c>
      <c r="E188" s="13">
        <v>20380000</v>
      </c>
      <c r="F188" s="13">
        <v>8704595.0700000003</v>
      </c>
      <c r="G188" s="21">
        <f t="shared" si="6"/>
        <v>42.711457654563297</v>
      </c>
      <c r="H188" s="21">
        <f t="shared" si="7"/>
        <v>42.711457654563297</v>
      </c>
      <c r="I188" s="22">
        <f t="shared" si="8"/>
        <v>101.66359926915224</v>
      </c>
    </row>
    <row r="189" spans="1:9" ht="37.5" customHeight="1" outlineLevel="3" x14ac:dyDescent="0.25">
      <c r="A189" s="11" t="s">
        <v>10</v>
      </c>
      <c r="B189" s="12" t="s">
        <v>348</v>
      </c>
      <c r="C189" s="33">
        <v>0</v>
      </c>
      <c r="D189" s="13">
        <v>3696070</v>
      </c>
      <c r="E189" s="13">
        <v>3696070</v>
      </c>
      <c r="F189" s="13">
        <v>2032631.07</v>
      </c>
      <c r="G189" s="21">
        <f t="shared" si="6"/>
        <v>54.994387822741459</v>
      </c>
      <c r="H189" s="21">
        <f t="shared" si="7"/>
        <v>54.994387822741459</v>
      </c>
      <c r="I189" s="22">
        <v>0</v>
      </c>
    </row>
    <row r="190" spans="1:9" ht="64.5" customHeight="1" outlineLevel="3" x14ac:dyDescent="0.25">
      <c r="A190" s="11" t="s">
        <v>349</v>
      </c>
      <c r="B190" s="12" t="s">
        <v>350</v>
      </c>
      <c r="C190" s="33">
        <v>77734652.040000007</v>
      </c>
      <c r="D190" s="13">
        <v>142505168</v>
      </c>
      <c r="E190" s="13">
        <v>142505168</v>
      </c>
      <c r="F190" s="13">
        <v>89417322.290000007</v>
      </c>
      <c r="G190" s="21">
        <f t="shared" si="6"/>
        <v>62.746722483776878</v>
      </c>
      <c r="H190" s="21">
        <f t="shared" si="7"/>
        <v>62.746722483776878</v>
      </c>
      <c r="I190" s="22">
        <f t="shared" si="8"/>
        <v>115.02890917166316</v>
      </c>
    </row>
    <row r="191" spans="1:9" ht="32.25" customHeight="1" outlineLevel="3" x14ac:dyDescent="0.25">
      <c r="A191" s="11" t="s">
        <v>351</v>
      </c>
      <c r="B191" s="12" t="s">
        <v>352</v>
      </c>
      <c r="C191" s="33">
        <v>2829290.73</v>
      </c>
      <c r="D191" s="13">
        <v>8757262</v>
      </c>
      <c r="E191" s="13">
        <v>8757262</v>
      </c>
      <c r="F191" s="13">
        <v>2659486.33</v>
      </c>
      <c r="G191" s="21">
        <f t="shared" si="6"/>
        <v>30.368925013320375</v>
      </c>
      <c r="H191" s="21">
        <f t="shared" si="7"/>
        <v>30.368925013320375</v>
      </c>
      <c r="I191" s="22">
        <f t="shared" si="8"/>
        <v>93.998340354368608</v>
      </c>
    </row>
    <row r="192" spans="1:9" ht="22.5" customHeight="1" outlineLevel="3" x14ac:dyDescent="0.25">
      <c r="A192" s="11" t="s">
        <v>353</v>
      </c>
      <c r="B192" s="12" t="s">
        <v>354</v>
      </c>
      <c r="C192" s="33">
        <v>0</v>
      </c>
      <c r="D192" s="13">
        <v>120000</v>
      </c>
      <c r="E192" s="13">
        <v>120000</v>
      </c>
      <c r="F192" s="13">
        <v>45000</v>
      </c>
      <c r="G192" s="21">
        <f t="shared" si="6"/>
        <v>37.5</v>
      </c>
      <c r="H192" s="21">
        <f t="shared" si="7"/>
        <v>37.5</v>
      </c>
      <c r="I192" s="22">
        <v>0</v>
      </c>
    </row>
    <row r="193" spans="1:9" ht="37.5" customHeight="1" x14ac:dyDescent="0.25">
      <c r="A193" s="14" t="s">
        <v>355</v>
      </c>
      <c r="B193" s="15" t="s">
        <v>356</v>
      </c>
      <c r="C193" s="45">
        <v>74777305</v>
      </c>
      <c r="D193" s="16">
        <v>84535300</v>
      </c>
      <c r="E193" s="16">
        <v>84535310</v>
      </c>
      <c r="F193" s="16">
        <v>0</v>
      </c>
      <c r="G193" s="26">
        <f t="shared" si="6"/>
        <v>0</v>
      </c>
      <c r="H193" s="26">
        <f t="shared" si="7"/>
        <v>0</v>
      </c>
      <c r="I193" s="27">
        <f t="shared" si="8"/>
        <v>0</v>
      </c>
    </row>
    <row r="194" spans="1:9" ht="37.5" customHeight="1" outlineLevel="3" x14ac:dyDescent="0.25">
      <c r="A194" s="11" t="s">
        <v>357</v>
      </c>
      <c r="B194" s="12" t="s">
        <v>358</v>
      </c>
      <c r="C194" s="33">
        <v>74777305</v>
      </c>
      <c r="D194" s="13">
        <v>84535300</v>
      </c>
      <c r="E194" s="13">
        <v>84535310</v>
      </c>
      <c r="F194" s="13">
        <v>0</v>
      </c>
      <c r="G194" s="21">
        <f t="shared" si="6"/>
        <v>0</v>
      </c>
      <c r="H194" s="21">
        <f t="shared" si="7"/>
        <v>0</v>
      </c>
      <c r="I194" s="22">
        <f t="shared" si="8"/>
        <v>0</v>
      </c>
    </row>
    <row r="195" spans="1:9" ht="37.5" customHeight="1" x14ac:dyDescent="0.25">
      <c r="A195" s="14" t="s">
        <v>359</v>
      </c>
      <c r="B195" s="15" t="s">
        <v>360</v>
      </c>
      <c r="C195" s="45">
        <v>0</v>
      </c>
      <c r="D195" s="16">
        <v>25260000</v>
      </c>
      <c r="E195" s="16">
        <v>25260000</v>
      </c>
      <c r="F195" s="16">
        <v>0</v>
      </c>
      <c r="G195" s="26">
        <f t="shared" si="6"/>
        <v>0</v>
      </c>
      <c r="H195" s="26">
        <f t="shared" si="7"/>
        <v>0</v>
      </c>
      <c r="I195" s="27">
        <v>0</v>
      </c>
    </row>
    <row r="196" spans="1:9" ht="37.5" customHeight="1" outlineLevel="3" x14ac:dyDescent="0.25">
      <c r="A196" s="11" t="s">
        <v>361</v>
      </c>
      <c r="B196" s="12" t="s">
        <v>362</v>
      </c>
      <c r="C196" s="33">
        <v>0</v>
      </c>
      <c r="D196" s="13">
        <v>25260000</v>
      </c>
      <c r="E196" s="13">
        <v>25260000</v>
      </c>
      <c r="F196" s="13">
        <v>0</v>
      </c>
      <c r="G196" s="21">
        <f t="shared" si="6"/>
        <v>0</v>
      </c>
      <c r="H196" s="21">
        <f t="shared" si="7"/>
        <v>0</v>
      </c>
      <c r="I196" s="22">
        <v>0</v>
      </c>
    </row>
    <row r="197" spans="1:9" ht="33" customHeight="1" outlineLevel="3" x14ac:dyDescent="0.25">
      <c r="A197" s="18" t="s">
        <v>370</v>
      </c>
      <c r="B197" s="12"/>
      <c r="C197" s="34">
        <f>C195+C193+C187+C184+C182+C180+C178+C175+C159+C156</f>
        <v>1568239018.8</v>
      </c>
      <c r="D197" s="19">
        <f>D195+D193+D187+D184+D182+D180+D178+D175+D159+D156</f>
        <v>5646279045.3500004</v>
      </c>
      <c r="E197" s="19">
        <f t="shared" ref="E197:F197" si="10">E195+E193+E187+E184+E182+E180+E178+E175+E159+E156</f>
        <v>5547369998.9899998</v>
      </c>
      <c r="F197" s="19">
        <f t="shared" si="10"/>
        <v>3824531779.3800001</v>
      </c>
      <c r="G197" s="26">
        <f t="shared" si="6"/>
        <v>67.735436889710542</v>
      </c>
      <c r="H197" s="26">
        <f t="shared" si="7"/>
        <v>68.943152882831427</v>
      </c>
      <c r="I197" s="27">
        <f t="shared" si="8"/>
        <v>243.87429043223855</v>
      </c>
    </row>
    <row r="198" spans="1:9" ht="20.25" customHeight="1" x14ac:dyDescent="0.25">
      <c r="A198" s="14" t="s">
        <v>363</v>
      </c>
      <c r="B198" s="15" t="s">
        <v>364</v>
      </c>
      <c r="C198" s="45">
        <v>1817190000</v>
      </c>
      <c r="D198" s="16">
        <v>3923842800</v>
      </c>
      <c r="E198" s="16">
        <v>3923842800</v>
      </c>
      <c r="F198" s="16">
        <v>2288908300</v>
      </c>
      <c r="G198" s="26">
        <f t="shared" si="6"/>
        <v>58.333333333333336</v>
      </c>
      <c r="H198" s="26">
        <f t="shared" si="7"/>
        <v>58.333333333333336</v>
      </c>
      <c r="I198" s="27">
        <f t="shared" si="8"/>
        <v>125.95866695282277</v>
      </c>
    </row>
    <row r="199" spans="1:9" ht="37.5" customHeight="1" outlineLevel="3" x14ac:dyDescent="0.25">
      <c r="A199" s="31" t="s">
        <v>365</v>
      </c>
      <c r="B199" s="32" t="s">
        <v>366</v>
      </c>
      <c r="C199" s="39">
        <v>1814790000</v>
      </c>
      <c r="D199" s="17">
        <v>3923842800</v>
      </c>
      <c r="E199" s="17">
        <v>3923842800</v>
      </c>
      <c r="F199" s="17">
        <v>2288908300</v>
      </c>
      <c r="G199" s="23">
        <f t="shared" si="6"/>
        <v>58.333333333333336</v>
      </c>
      <c r="H199" s="23">
        <f t="shared" si="7"/>
        <v>58.333333333333336</v>
      </c>
      <c r="I199" s="24">
        <f t="shared" si="8"/>
        <v>126.12524314107968</v>
      </c>
    </row>
    <row r="200" spans="1:9" ht="29.25" customHeight="1" outlineLevel="3" x14ac:dyDescent="0.25">
      <c r="A200" s="31" t="s">
        <v>377</v>
      </c>
      <c r="B200" s="35" t="s">
        <v>378</v>
      </c>
      <c r="C200" s="36">
        <v>2400000</v>
      </c>
      <c r="D200" s="38">
        <v>0</v>
      </c>
      <c r="E200" s="37">
        <v>0</v>
      </c>
      <c r="F200" s="37">
        <v>0</v>
      </c>
      <c r="G200" s="23">
        <v>0</v>
      </c>
      <c r="H200" s="23">
        <v>0</v>
      </c>
      <c r="I200" s="24">
        <f t="shared" si="8"/>
        <v>0</v>
      </c>
    </row>
    <row r="201" spans="1:9" ht="37.5" customHeight="1" outlineLevel="3" x14ac:dyDescent="0.25">
      <c r="A201" s="40" t="s">
        <v>379</v>
      </c>
      <c r="B201" s="41" t="s">
        <v>381</v>
      </c>
      <c r="C201" s="42">
        <v>51271707.020000003</v>
      </c>
      <c r="D201" s="43">
        <v>0</v>
      </c>
      <c r="E201" s="43">
        <v>0</v>
      </c>
      <c r="F201" s="43">
        <v>0</v>
      </c>
      <c r="G201" s="30">
        <v>0</v>
      </c>
      <c r="H201" s="30">
        <v>0</v>
      </c>
      <c r="I201" s="44">
        <f t="shared" si="8"/>
        <v>0</v>
      </c>
    </row>
    <row r="202" spans="1:9" ht="37.5" customHeight="1" outlineLevel="3" x14ac:dyDescent="0.25">
      <c r="A202" s="31" t="s">
        <v>380</v>
      </c>
      <c r="B202" s="32" t="s">
        <v>382</v>
      </c>
      <c r="C202" s="39">
        <v>51271707.020000003</v>
      </c>
      <c r="D202" s="37">
        <v>0</v>
      </c>
      <c r="E202" s="37">
        <v>0</v>
      </c>
      <c r="F202" s="37">
        <v>0</v>
      </c>
      <c r="G202" s="23">
        <v>0</v>
      </c>
      <c r="H202" s="23">
        <v>0</v>
      </c>
      <c r="I202" s="24">
        <f t="shared" si="8"/>
        <v>0</v>
      </c>
    </row>
    <row r="203" spans="1:9" ht="29.25" customHeight="1" outlineLevel="3" x14ac:dyDescent="0.25">
      <c r="A203" s="46" t="s">
        <v>376</v>
      </c>
      <c r="B203" s="32"/>
      <c r="C203" s="42">
        <f>C198+C201</f>
        <v>1868461707.02</v>
      </c>
      <c r="D203" s="47">
        <f>D201+D198</f>
        <v>3923842800</v>
      </c>
      <c r="E203" s="47">
        <f t="shared" ref="E203:F203" si="11">E201+E198</f>
        <v>3923842800</v>
      </c>
      <c r="F203" s="47">
        <f t="shared" si="11"/>
        <v>2288908300</v>
      </c>
      <c r="G203" s="23">
        <f t="shared" si="6"/>
        <v>58.333333333333336</v>
      </c>
      <c r="H203" s="23">
        <f t="shared" si="7"/>
        <v>58.333333333333336</v>
      </c>
      <c r="I203" s="24">
        <f t="shared" si="8"/>
        <v>122.50228577874192</v>
      </c>
    </row>
    <row r="204" spans="1:9" ht="29.25" customHeight="1" outlineLevel="3" x14ac:dyDescent="0.25">
      <c r="A204" s="18" t="s">
        <v>383</v>
      </c>
      <c r="B204" s="12"/>
      <c r="C204" s="34">
        <f>C203+C197+C155</f>
        <v>25327531793.709999</v>
      </c>
      <c r="D204" s="34">
        <f t="shared" ref="D204:F204" si="12">D203+D197+D155</f>
        <v>49672878214.899994</v>
      </c>
      <c r="E204" s="34">
        <f t="shared" si="12"/>
        <v>56582693417.650002</v>
      </c>
      <c r="F204" s="34">
        <f t="shared" si="12"/>
        <v>27318572286.709995</v>
      </c>
      <c r="G204" s="23">
        <f t="shared" si="6"/>
        <v>54.996958639122006</v>
      </c>
      <c r="H204" s="23">
        <f t="shared" si="7"/>
        <v>48.280791593049962</v>
      </c>
      <c r="I204" s="24">
        <f t="shared" si="8"/>
        <v>107.86117063919534</v>
      </c>
    </row>
    <row r="205" spans="1:9" ht="29.25" customHeight="1" outlineLevel="3" thickBot="1" x14ac:dyDescent="0.3">
      <c r="A205" s="46" t="s">
        <v>384</v>
      </c>
      <c r="B205" s="32"/>
      <c r="C205" s="42">
        <v>498749000.13999999</v>
      </c>
      <c r="D205" s="47">
        <v>3593869085.0999999</v>
      </c>
      <c r="E205" s="47">
        <v>1098291142</v>
      </c>
      <c r="F205" s="47">
        <v>488257374.66000003</v>
      </c>
      <c r="G205" s="23">
        <f t="shared" si="6"/>
        <v>13.58584197416346</v>
      </c>
      <c r="H205" s="23">
        <f t="shared" si="7"/>
        <v>44.456096929897669</v>
      </c>
      <c r="I205" s="24">
        <f t="shared" si="8"/>
        <v>97.896411726729298</v>
      </c>
    </row>
    <row r="206" spans="1:9" ht="26.25" customHeight="1" thickBot="1" x14ac:dyDescent="0.3">
      <c r="A206" s="4" t="s">
        <v>367</v>
      </c>
      <c r="B206" s="5"/>
      <c r="C206" s="50">
        <f>C204+C205</f>
        <v>25826280793.849998</v>
      </c>
      <c r="D206" s="50">
        <f t="shared" ref="D206:F206" si="13">D204+D205</f>
        <v>53266747299.999992</v>
      </c>
      <c r="E206" s="50">
        <f t="shared" si="13"/>
        <v>57680984559.650002</v>
      </c>
      <c r="F206" s="50">
        <f t="shared" si="13"/>
        <v>27806829661.369995</v>
      </c>
      <c r="G206" s="25">
        <f t="shared" si="6"/>
        <v>52.202980416207993</v>
      </c>
      <c r="H206" s="25">
        <f t="shared" si="7"/>
        <v>48.207966409820799</v>
      </c>
      <c r="I206" s="49">
        <f t="shared" si="8"/>
        <v>107.66873435369611</v>
      </c>
    </row>
    <row r="207" spans="1:9" ht="12.75" customHeight="1" x14ac:dyDescent="0.25">
      <c r="A207" s="3"/>
      <c r="B207" s="3"/>
      <c r="C207" s="3"/>
      <c r="D207" s="3"/>
      <c r="E207" s="3"/>
      <c r="F207" s="3"/>
    </row>
    <row r="208" spans="1:9" ht="12.75" customHeight="1" x14ac:dyDescent="0.25">
      <c r="A208" s="62"/>
      <c r="B208" s="63"/>
      <c r="C208" s="63"/>
      <c r="D208" s="63"/>
      <c r="E208" s="2"/>
      <c r="F208" s="2"/>
    </row>
  </sheetData>
  <mergeCells count="13">
    <mergeCell ref="D1:F1"/>
    <mergeCell ref="E4:E5"/>
    <mergeCell ref="F4:F5"/>
    <mergeCell ref="I4:I5"/>
    <mergeCell ref="A2:I2"/>
    <mergeCell ref="G4:G5"/>
    <mergeCell ref="H4:H5"/>
    <mergeCell ref="A208:D208"/>
    <mergeCell ref="A3:F3"/>
    <mergeCell ref="A4:A5"/>
    <mergeCell ref="B4:B5"/>
    <mergeCell ref="D4:D5"/>
    <mergeCell ref="C4:C5"/>
  </mergeCells>
  <pageMargins left="0.19685039370078741" right="0" top="0.59055118110236227" bottom="0.59055118110236227" header="0.39370078740157483" footer="0.39370078740157483"/>
  <pageSetup paperSize="9" scale="60" fitToHeight="0" orientation="landscape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2018-08-29T07:33:47Z</cp:lastPrinted>
  <dcterms:created xsi:type="dcterms:W3CDTF">2018-07-09T08:50:00Z</dcterms:created>
  <dcterms:modified xsi:type="dcterms:W3CDTF">2018-08-29T07:34:41Z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(2018)(2).xls</vt:lpwstr>
  </property>
  <property fmtid="{D5CDD505-2E9C-101B-9397-08002B2CF9AE}" pid="3" name="Название отчета">
    <vt:lpwstr>Исполнение расходов областного бюджета по ЦСР ВР (2018)(2).xls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18.3.3101.362622397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bks_2018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SQR_ISPCV2017</vt:lpwstr>
  </property>
  <property fmtid="{D5CDD505-2E9C-101B-9397-08002B2CF9AE}" pid="11" name="Локальная база">
    <vt:lpwstr>используется</vt:lpwstr>
  </property>
</Properties>
</file>