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H85" i="1" l="1"/>
  <c r="H44" i="1"/>
  <c r="G31" i="1"/>
  <c r="H14" i="1" l="1"/>
  <c r="H59" i="1" l="1"/>
  <c r="G59" i="1"/>
  <c r="G60" i="1"/>
  <c r="H60" i="1"/>
  <c r="G20" i="1"/>
  <c r="E18" i="1"/>
  <c r="D18" i="1"/>
  <c r="H83" i="1" l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5" i="1"/>
  <c r="H12" i="1"/>
  <c r="H11" i="1"/>
  <c r="H10" i="1"/>
  <c r="H9" i="1"/>
  <c r="H8" i="1"/>
  <c r="H7" i="1"/>
  <c r="G89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<sst xmlns="http://schemas.openxmlformats.org/spreadsheetml/2006/main" count="263" uniqueCount="111">
  <si>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</si>
  <si>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</si>
  <si>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</si>
  <si>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</si>
  <si>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</si>
  <si>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</si>
  <si>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</si>
  <si>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</si>
  <si>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</si>
  <si>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</si>
  <si>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</si>
  <si>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</si>
  <si>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</si>
  <si>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</si>
  <si>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</si>
  <si>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</si>
  <si>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</si>
  <si>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</si>
  <si>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</si>
  <si>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</si>
  <si>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</si>
  <si>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</si>
  <si>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</si>
  <si>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</si>
  <si>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</si>
  <si>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</si>
  <si>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</si>
  <si>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</si>
  <si>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</si>
  <si>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</si>
  <si>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</si>
  <si>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</si>
  <si>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</si>
  <si>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</si>
  <si>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</si>
  <si>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</si>
  <si>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</si>
  <si>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</si>
  <si>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</si>
  <si>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</si>
  <si>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</si>
  <si>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</si>
  <si>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</si>
  <si>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</si>
  <si>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</si>
  <si>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</si>
  <si>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</si>
  <si>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</si>
  <si>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</si>
  <si>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</si>
  <si>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</si>
  <si>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</si>
  <si>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</si>
  <si>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</si>
  <si>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</si>
  <si>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</si>
  <si>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</si>
  <si>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</si>
  <si>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</si>
  <si>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</si>
  <si>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</si>
  <si>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</si>
  <si>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</si>
  <si>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</si>
  <si>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</si>
  <si>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</si>
  <si>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</si>
  <si>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</si>
  <si>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</si>
  <si>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</si>
  <si>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</si>
  <si>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</si>
  <si>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</si>
  <si>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</si>
  <si>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</si>
  <si>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</si>
  <si>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</si>
  <si>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</si>
  <si>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</si>
  <si>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</si>
  <si>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</si>
  <si>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</si>
  <si>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</si>
  <si>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</si>
  <si>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</si>
  <si>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</si>
  <si>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</si>
  <si>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</si>
  <si>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</si>
  <si>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</si>
  <si>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2018 год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</si>
  <si>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</si>
  <si>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</si>
  <si>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</si>
  <si>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</si>
  <si>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</si>
  <si>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Темп роста к соответствующему периоду 2017 года, %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</si>
  <si>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</si>
  <si>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</si>
  <si>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</si>
  <si>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</si>
  <si>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</si>
  <si>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</si>
  <si>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</si>
  <si>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</si>
  <si>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</si>
  <si>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</si>
  <si>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</si>
  <si>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9 месяцев 2018 года в сравнении с соответствующим периодом 2017 года</t>
  </si>
  <si>
    <t>Исполнено за 9 месяцев 2017 года</t>
  </si>
  <si>
    <t>Исполнено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</si>
</sst>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I86" sqref="I86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7" customWidth="1"/>
    <col min="6" max="6" width="25" customWidth="1"/>
    <col min="7" max="7" width="14" customWidth="1"/>
    <col min="8" max="8" width="17" customWidth="1"/>
  </cols>
  <sheetData>
    <row r="1" spans="1:8" ht="55.5" customHeight="1" x14ac:dyDescent="0.25">
      <c r="A1" s="41" t="s">
        <v>108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92</v>
      </c>
      <c r="D3" s="40" t="s">
        <v>109</v>
      </c>
      <c r="E3" s="40" t="s">
        <v>90</v>
      </c>
      <c r="F3" s="40"/>
      <c r="G3" s="40"/>
      <c r="H3" s="45" t="s">
        <v>96</v>
      </c>
    </row>
    <row r="4" spans="1:8" ht="39" customHeight="1" x14ac:dyDescent="0.2">
      <c r="A4" s="44"/>
      <c r="B4" s="44"/>
      <c r="C4" s="44"/>
      <c r="D4" s="40"/>
      <c r="E4" s="28" t="s">
        <v>107</v>
      </c>
      <c r="F4" s="29" t="s">
        <v>110</v>
      </c>
      <c r="G4" s="28" t="s">
        <v>91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45314787.299999997</v>
      </c>
      <c r="E5" s="30">
        <f>SUM(E6,E18,E21,E26,E37,E43,E48,E57,E61,E69,E75,E80,E84,E86)</f>
        <v>75350100.600000009</v>
      </c>
      <c r="F5" s="30">
        <f>SUM(F6,F18,F21,F26,F37,F43,F48,F57,F61,F69,F75,F80,F84,F86)</f>
        <v>46084522.5</v>
      </c>
      <c r="G5" s="30">
        <f>F5/E5*100</f>
        <v>61.160532146655143</v>
      </c>
      <c r="H5" s="31">
        <f>F5/D5*100</f>
        <v>101.69864021407425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2637202.5</v>
      </c>
      <c r="E6" s="32">
        <f>SUM(E7:E17)</f>
        <v>4984839.0999999996</v>
      </c>
      <c r="F6" s="32">
        <f>SUM(F7:F17)</f>
        <v>3224091.1999999997</v>
      </c>
      <c r="G6" s="33">
        <f>F6/E6*100</f>
        <v>64.677939153542582</v>
      </c>
      <c r="H6" s="33">
        <f>F6/D6*100</f>
        <v>122.25421445641736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5106.3999999999996</v>
      </c>
      <c r="E7" s="35">
        <v>11891.9</v>
      </c>
      <c r="F7" s="34">
        <v>6936.2</v>
      </c>
      <c r="G7" s="36">
        <f>F7/E7*100</f>
        <v>58.327096595161407</v>
      </c>
      <c r="H7" s="36">
        <f>F7/D7*100</f>
        <v>135.83346388845371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153011.5</v>
      </c>
      <c r="E8" s="35">
        <v>271070.59999999998</v>
      </c>
      <c r="F8" s="34">
        <v>179737.3</v>
      </c>
      <c r="G8" s="36">
        <f t="shared" ref="G8:G79" si="0">F8/E8*100</f>
        <v>66.306453005231845</v>
      </c>
      <c r="H8" s="36">
        <f t="shared" ref="H8:H79" si="1">F8/D8*100</f>
        <v>117.46653029347468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1283148.6000000001</v>
      </c>
      <c r="E9" s="35">
        <v>2180822.9</v>
      </c>
      <c r="F9" s="34">
        <v>1534150.9</v>
      </c>
      <c r="G9" s="36">
        <f t="shared" si="0"/>
        <v>70.347339988038456</v>
      </c>
      <c r="H9" s="36">
        <f t="shared" si="1"/>
        <v>119.56143660991407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108885.5</v>
      </c>
      <c r="E10" s="35">
        <v>184485.2</v>
      </c>
      <c r="F10" s="34">
        <v>119858.7</v>
      </c>
      <c r="G10" s="36">
        <f t="shared" si="0"/>
        <v>64.969276668263902</v>
      </c>
      <c r="H10" s="36">
        <f t="shared" si="1"/>
        <v>110.07774221544651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287584.8</v>
      </c>
      <c r="E11" s="35">
        <v>500002.8</v>
      </c>
      <c r="F11" s="34">
        <v>351619.5</v>
      </c>
      <c r="G11" s="36">
        <f t="shared" si="0"/>
        <v>70.323506188365343</v>
      </c>
      <c r="H11" s="36">
        <f t="shared" si="1"/>
        <v>122.26637151893982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50083.3</v>
      </c>
      <c r="E12" s="35">
        <v>84779.4</v>
      </c>
      <c r="F12" s="34">
        <v>68519.100000000006</v>
      </c>
      <c r="G12" s="36">
        <f t="shared" si="0"/>
        <v>80.82045874351553</v>
      </c>
      <c r="H12" s="36">
        <f t="shared" si="1"/>
        <v>136.8102740833771</v>
      </c>
    </row>
    <row r="13" spans="1:8" ht="18" customHeight="1" x14ac:dyDescent="0.2">
      <c r="A13" s="7" t="s">
        <v>3</v>
      </c>
      <c r="B13" s="7" t="s">
        <v>37</v>
      </c>
      <c r="C13" s="10" t="s">
        <v>102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6105</v>
      </c>
      <c r="E14" s="35">
        <v>5200</v>
      </c>
      <c r="F14" s="34">
        <v>5189.3999999999996</v>
      </c>
      <c r="G14" s="36">
        <f t="shared" si="0"/>
        <v>99.796153846153828</v>
      </c>
      <c r="H14" s="36">
        <f t="shared" si="1"/>
        <v>85.002457002456993</v>
      </c>
    </row>
    <row r="15" spans="1:8" ht="15" x14ac:dyDescent="0.2">
      <c r="A15" s="7" t="s">
        <v>3</v>
      </c>
      <c r="B15" s="7" t="s">
        <v>75</v>
      </c>
      <c r="C15" s="10" t="s">
        <v>93</v>
      </c>
      <c r="D15" s="34">
        <v>1619.5</v>
      </c>
      <c r="E15" s="35">
        <v>73170.899999999994</v>
      </c>
      <c r="F15" s="34">
        <v>0</v>
      </c>
      <c r="G15" s="36">
        <f t="shared" si="0"/>
        <v>0</v>
      </c>
      <c r="H15" s="36">
        <f t="shared" si="1"/>
        <v>0</v>
      </c>
    </row>
    <row r="16" spans="1:8" ht="30" x14ac:dyDescent="0.2">
      <c r="A16" s="7" t="s">
        <v>3</v>
      </c>
      <c r="B16" s="7" t="s">
        <v>41</v>
      </c>
      <c r="C16" s="10" t="s">
        <v>99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741657.9</v>
      </c>
      <c r="E17" s="35">
        <v>1673415.4</v>
      </c>
      <c r="F17" s="34">
        <v>958080.1</v>
      </c>
      <c r="G17" s="36">
        <f t="shared" si="0"/>
        <v>57.252974963658154</v>
      </c>
      <c r="H17" s="36">
        <f t="shared" si="1"/>
        <v>129.18086627271143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12950.3</v>
      </c>
      <c r="E18" s="32">
        <f>SUM(E19:E20)</f>
        <v>29962</v>
      </c>
      <c r="F18" s="32">
        <f t="shared" ref="F18" si="2">SUM(F19:F19)</f>
        <v>14714.8</v>
      </c>
      <c r="G18" s="33">
        <f t="shared" si="0"/>
        <v>49.111541285628462</v>
      </c>
      <c r="H18" s="33">
        <f t="shared" si="1"/>
        <v>113.62516698454863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12950.3</v>
      </c>
      <c r="E19" s="35">
        <v>29952</v>
      </c>
      <c r="F19" s="34">
        <v>14714.8</v>
      </c>
      <c r="G19" s="36">
        <f t="shared" si="0"/>
        <v>49.127938034188034</v>
      </c>
      <c r="H19" s="36">
        <f t="shared" si="1"/>
        <v>113.62516698454863</v>
      </c>
    </row>
    <row r="20" spans="1:8" ht="16.5" customHeight="1" x14ac:dyDescent="0.2">
      <c r="A20" s="11" t="s">
        <v>6</v>
      </c>
      <c r="B20" s="11" t="s">
        <v>10</v>
      </c>
      <c r="C20" s="8" t="s">
        <v>97</v>
      </c>
      <c r="D20" s="34">
        <v>0</v>
      </c>
      <c r="E20" s="35">
        <v>10</v>
      </c>
      <c r="F20" s="34">
        <v>0</v>
      </c>
      <c r="G20" s="36">
        <f t="shared" si="0"/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345715.30000000005</v>
      </c>
      <c r="E21" s="32">
        <f t="shared" ref="E21:F21" si="3">SUM(E22:E25)</f>
        <v>603260.80000000005</v>
      </c>
      <c r="F21" s="32">
        <f t="shared" si="3"/>
        <v>383199.3</v>
      </c>
      <c r="G21" s="33">
        <f t="shared" si="0"/>
        <v>63.521332730387911</v>
      </c>
      <c r="H21" s="33">
        <f t="shared" si="1"/>
        <v>110.84244752835642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46461.2</v>
      </c>
      <c r="E22" s="35">
        <v>101810.3</v>
      </c>
      <c r="F22" s="37">
        <v>61047.7</v>
      </c>
      <c r="G22" s="36">
        <f t="shared" si="0"/>
        <v>59.962204217058577</v>
      </c>
      <c r="H22" s="36">
        <f t="shared" si="1"/>
        <v>131.39501347360809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114098.1</v>
      </c>
      <c r="E23" s="35">
        <v>202751.1</v>
      </c>
      <c r="F23" s="37">
        <v>133710.79999999999</v>
      </c>
      <c r="G23" s="36">
        <f t="shared" si="0"/>
        <v>65.948248862768182</v>
      </c>
      <c r="H23" s="36">
        <f t="shared" si="1"/>
        <v>117.18933093539681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143110.1</v>
      </c>
      <c r="E24" s="35">
        <v>230616.2</v>
      </c>
      <c r="F24" s="37">
        <v>140814.70000000001</v>
      </c>
      <c r="G24" s="36">
        <f t="shared" si="0"/>
        <v>61.060194383568891</v>
      </c>
      <c r="H24" s="36">
        <f t="shared" si="1"/>
        <v>98.39606009638733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42045.9</v>
      </c>
      <c r="E25" s="35">
        <v>68083.199999999997</v>
      </c>
      <c r="F25" s="37">
        <v>47626.1</v>
      </c>
      <c r="G25" s="36">
        <f t="shared" si="0"/>
        <v>69.952793053205482</v>
      </c>
      <c r="H25" s="36">
        <f t="shared" si="1"/>
        <v>113.27168641888983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12498476.5</v>
      </c>
      <c r="E26" s="38">
        <f t="shared" ref="E26:F26" si="4">SUM(E27:E36)</f>
        <v>19892365.200000003</v>
      </c>
      <c r="F26" s="38">
        <f t="shared" si="4"/>
        <v>10023562.300000001</v>
      </c>
      <c r="G26" s="33">
        <f t="shared" si="0"/>
        <v>50.388991953556129</v>
      </c>
      <c r="H26" s="33">
        <f t="shared" si="1"/>
        <v>80.198272965509048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176320.4</v>
      </c>
      <c r="E27" s="35">
        <v>359378.8</v>
      </c>
      <c r="F27" s="37">
        <v>208727.2</v>
      </c>
      <c r="G27" s="36">
        <f t="shared" si="0"/>
        <v>58.079998041064194</v>
      </c>
      <c r="H27" s="36">
        <f t="shared" si="1"/>
        <v>118.37949550931145</v>
      </c>
    </row>
    <row r="28" spans="1:8" ht="15" x14ac:dyDescent="0.2">
      <c r="A28" s="15" t="s">
        <v>10</v>
      </c>
      <c r="B28" s="15" t="s">
        <v>6</v>
      </c>
      <c r="C28" s="14" t="s">
        <v>100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1024.7</v>
      </c>
      <c r="E29" s="35">
        <v>7764.7</v>
      </c>
      <c r="F29" s="37">
        <v>329</v>
      </c>
      <c r="G29" s="36">
        <f t="shared" si="0"/>
        <v>4.2371244220639568</v>
      </c>
      <c r="H29" s="36">
        <f t="shared" si="1"/>
        <v>32.106958134088025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2792073.8</v>
      </c>
      <c r="E30" s="35">
        <v>2220101.4</v>
      </c>
      <c r="F30" s="37">
        <v>1538192.5</v>
      </c>
      <c r="G30" s="36">
        <f t="shared" si="0"/>
        <v>69.284785821044039</v>
      </c>
      <c r="H30" s="36">
        <f t="shared" si="1"/>
        <v>55.091398372063097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11052.6</v>
      </c>
      <c r="E31" s="35">
        <v>55657.5</v>
      </c>
      <c r="F31" s="37">
        <v>22824.9</v>
      </c>
      <c r="G31" s="36">
        <f t="shared" si="0"/>
        <v>41.009567443740742</v>
      </c>
      <c r="H31" s="36">
        <f t="shared" si="1"/>
        <v>206.5115900331144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201124</v>
      </c>
      <c r="E32" s="35">
        <v>337067.9</v>
      </c>
      <c r="F32" s="37">
        <v>218735.8</v>
      </c>
      <c r="G32" s="36">
        <f t="shared" si="0"/>
        <v>64.893690559083197</v>
      </c>
      <c r="H32" s="36">
        <f t="shared" si="1"/>
        <v>108.75668741671805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809943</v>
      </c>
      <c r="E33" s="35">
        <v>1098783.2</v>
      </c>
      <c r="F33" s="37">
        <v>893495.7</v>
      </c>
      <c r="G33" s="36">
        <f t="shared" si="0"/>
        <v>81.316833020381083</v>
      </c>
      <c r="H33" s="36">
        <f t="shared" si="1"/>
        <v>110.31587408002785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5740730.5</v>
      </c>
      <c r="E34" s="35">
        <v>12384601.800000001</v>
      </c>
      <c r="F34" s="37">
        <v>4845987.7</v>
      </c>
      <c r="G34" s="36">
        <f t="shared" si="0"/>
        <v>39.129136150344372</v>
      </c>
      <c r="H34" s="36">
        <f t="shared" si="1"/>
        <v>84.414129874238128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235254.5</v>
      </c>
      <c r="E35" s="35">
        <v>464361.8</v>
      </c>
      <c r="F35" s="37">
        <v>155125.9</v>
      </c>
      <c r="G35" s="36">
        <f t="shared" si="0"/>
        <v>33.406257792953681</v>
      </c>
      <c r="H35" s="36">
        <f t="shared" si="1"/>
        <v>65.939610081847533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2530953</v>
      </c>
      <c r="E36" s="35">
        <v>2964648.1</v>
      </c>
      <c r="F36" s="37">
        <v>2140143.6</v>
      </c>
      <c r="G36" s="36">
        <f t="shared" si="0"/>
        <v>72.188790298585531</v>
      </c>
      <c r="H36" s="36">
        <f t="shared" si="1"/>
        <v>84.558804529361069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4492505.9000000004</v>
      </c>
      <c r="E37" s="32">
        <f t="shared" ref="E37:F37" si="5">SUM(E39:E42)+E38</f>
        <v>6253669.0999999996</v>
      </c>
      <c r="F37" s="32">
        <f t="shared" si="5"/>
        <v>3699127.6</v>
      </c>
      <c r="G37" s="33">
        <f t="shared" si="0"/>
        <v>59.151316464761472</v>
      </c>
      <c r="H37" s="33">
        <f t="shared" si="1"/>
        <v>82.339960866829358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1917347.6</v>
      </c>
      <c r="E38" s="35">
        <v>849280.2</v>
      </c>
      <c r="F38" s="34">
        <v>473309</v>
      </c>
      <c r="G38" s="36">
        <f t="shared" si="0"/>
        <v>55.730605752965864</v>
      </c>
      <c r="H38" s="36">
        <f t="shared" si="1"/>
        <v>24.685612561853677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1424546.8</v>
      </c>
      <c r="E39" s="35">
        <v>3184082.8</v>
      </c>
      <c r="F39" s="34">
        <v>2014953.1</v>
      </c>
      <c r="G39" s="36">
        <f t="shared" si="0"/>
        <v>63.282057237958767</v>
      </c>
      <c r="H39" s="36">
        <f t="shared" si="1"/>
        <v>141.44520208111101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918675</v>
      </c>
      <c r="E40" s="35">
        <v>1858411.4</v>
      </c>
      <c r="F40" s="34">
        <v>938172.5</v>
      </c>
      <c r="G40" s="36">
        <f t="shared" si="0"/>
        <v>50.482498116401999</v>
      </c>
      <c r="H40" s="36">
        <f t="shared" si="1"/>
        <v>102.12235012381963</v>
      </c>
    </row>
    <row r="41" spans="1:8" ht="30" x14ac:dyDescent="0.2">
      <c r="A41" s="11" t="s">
        <v>12</v>
      </c>
      <c r="B41" s="11" t="s">
        <v>10</v>
      </c>
      <c r="C41" s="8" t="s">
        <v>101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231936.5</v>
      </c>
      <c r="E42" s="35">
        <v>361894.7</v>
      </c>
      <c r="F42" s="34">
        <v>272693</v>
      </c>
      <c r="G42" s="36">
        <f t="shared" si="0"/>
        <v>75.351476548288758</v>
      </c>
      <c r="H42" s="36">
        <f t="shared" si="1"/>
        <v>117.57226654709372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19157.099999999999</v>
      </c>
      <c r="E43" s="38">
        <f t="shared" ref="E43:F43" si="6">SUM(E44:E47)</f>
        <v>60647.5</v>
      </c>
      <c r="F43" s="38">
        <f t="shared" si="6"/>
        <v>25417.7</v>
      </c>
      <c r="G43" s="33">
        <f t="shared" si="0"/>
        <v>41.91054866235212</v>
      </c>
      <c r="H43" s="33">
        <f t="shared" si="1"/>
        <v>132.68031173820674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275.8</v>
      </c>
      <c r="E44" s="35">
        <v>0</v>
      </c>
      <c r="F44" s="37">
        <v>0</v>
      </c>
      <c r="G44" s="36">
        <v>0</v>
      </c>
      <c r="H44" s="36">
        <f t="shared" si="1"/>
        <v>0</v>
      </c>
    </row>
    <row r="45" spans="1:8" ht="15" x14ac:dyDescent="0.2">
      <c r="A45" s="11" t="s">
        <v>14</v>
      </c>
      <c r="B45" s="11" t="s">
        <v>6</v>
      </c>
      <c r="C45" s="8" t="s">
        <v>103</v>
      </c>
      <c r="D45" s="37">
        <v>0</v>
      </c>
      <c r="E45" s="35">
        <v>0</v>
      </c>
      <c r="F45" s="37">
        <v>0</v>
      </c>
      <c r="G45" s="36">
        <v>0</v>
      </c>
      <c r="H45" s="36">
        <v>0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11692.4</v>
      </c>
      <c r="E46" s="35">
        <v>40685.5</v>
      </c>
      <c r="F46" s="37">
        <v>16164.5</v>
      </c>
      <c r="G46" s="36">
        <f t="shared" si="0"/>
        <v>39.730370770913467</v>
      </c>
      <c r="H46" s="36">
        <f t="shared" si="1"/>
        <v>138.24792172693375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7188.9</v>
      </c>
      <c r="E47" s="35">
        <v>19962</v>
      </c>
      <c r="F47" s="37">
        <v>9253.2000000000007</v>
      </c>
      <c r="G47" s="36">
        <f t="shared" si="0"/>
        <v>46.354072738202589</v>
      </c>
      <c r="H47" s="36">
        <f t="shared" si="1"/>
        <v>128.71510244960984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10313180</v>
      </c>
      <c r="E48" s="32">
        <f t="shared" ref="E48:F48" si="7">SUM(E49:E56)</f>
        <v>18778806.600000001</v>
      </c>
      <c r="F48" s="32">
        <f t="shared" si="7"/>
        <v>11873764.999999998</v>
      </c>
      <c r="G48" s="33">
        <f t="shared" si="0"/>
        <v>63.229603738503791</v>
      </c>
      <c r="H48" s="33">
        <f t="shared" si="1"/>
        <v>115.1319476630874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2829617.3</v>
      </c>
      <c r="E49" s="35">
        <v>5087077.5999999996</v>
      </c>
      <c r="F49" s="34">
        <v>2982595.6</v>
      </c>
      <c r="G49" s="36">
        <f t="shared" si="0"/>
        <v>58.630825682706323</v>
      </c>
      <c r="H49" s="36">
        <f t="shared" si="1"/>
        <v>105.40632473515059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4579309.5999999996</v>
      </c>
      <c r="E50" s="35">
        <v>9086981.4000000004</v>
      </c>
      <c r="F50" s="34">
        <v>5643251.2000000002</v>
      </c>
      <c r="G50" s="36">
        <f t="shared" si="0"/>
        <v>62.102594377490419</v>
      </c>
      <c r="H50" s="36">
        <f t="shared" si="1"/>
        <v>123.23366823680146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1022756.9</v>
      </c>
      <c r="E51" s="35">
        <v>1659798</v>
      </c>
      <c r="F51" s="34">
        <v>1005660.2</v>
      </c>
      <c r="G51" s="36">
        <f t="shared" si="0"/>
        <v>60.589312675397842</v>
      </c>
      <c r="H51" s="36">
        <f t="shared" si="1"/>
        <v>98.328371091898759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859448.8</v>
      </c>
      <c r="E52" s="35">
        <v>1377947.8</v>
      </c>
      <c r="F52" s="34">
        <v>1083340.2</v>
      </c>
      <c r="G52" s="36">
        <f t="shared" si="0"/>
        <v>78.619828704686782</v>
      </c>
      <c r="H52" s="36">
        <f t="shared" si="1"/>
        <v>126.05058032543648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117674</v>
      </c>
      <c r="E53" s="35">
        <v>188982.7</v>
      </c>
      <c r="F53" s="34">
        <v>140452.20000000001</v>
      </c>
      <c r="G53" s="36">
        <f t="shared" si="0"/>
        <v>74.320136181777485</v>
      </c>
      <c r="H53" s="36">
        <f t="shared" si="1"/>
        <v>119.3570372384724</v>
      </c>
    </row>
    <row r="54" spans="1:8" ht="16.5" customHeight="1" x14ac:dyDescent="0.2">
      <c r="A54" s="7" t="s">
        <v>16</v>
      </c>
      <c r="B54" s="18" t="s">
        <v>14</v>
      </c>
      <c r="C54" s="8" t="s">
        <v>104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94</v>
      </c>
      <c r="D55" s="34">
        <v>216205.8</v>
      </c>
      <c r="E55" s="35">
        <v>374180</v>
      </c>
      <c r="F55" s="34">
        <v>324058.5</v>
      </c>
      <c r="G55" s="36">
        <f t="shared" si="0"/>
        <v>86.604976214656048</v>
      </c>
      <c r="H55" s="36">
        <f t="shared" si="1"/>
        <v>149.88427692504087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688167.6</v>
      </c>
      <c r="E56" s="35">
        <v>1003839.1</v>
      </c>
      <c r="F56" s="34">
        <v>694407.1</v>
      </c>
      <c r="G56" s="36">
        <f t="shared" si="0"/>
        <v>69.175139721096741</v>
      </c>
      <c r="H56" s="36">
        <f t="shared" si="1"/>
        <v>100.90668319752338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1299362.3999999999</v>
      </c>
      <c r="E57" s="32">
        <f>SUM(E58:E60)</f>
        <v>2537605.1</v>
      </c>
      <c r="F57" s="32">
        <f>SUM(F58:F60)</f>
        <v>1645985</v>
      </c>
      <c r="G57" s="33">
        <f t="shared" si="0"/>
        <v>64.863717368789963</v>
      </c>
      <c r="H57" s="33">
        <f t="shared" si="1"/>
        <v>126.67636065196284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1178655.7</v>
      </c>
      <c r="E58" s="35">
        <v>2296999.6</v>
      </c>
      <c r="F58" s="37">
        <v>1479493</v>
      </c>
      <c r="G58" s="36">
        <f t="shared" si="0"/>
        <v>64.409806601620659</v>
      </c>
      <c r="H58" s="36">
        <f t="shared" si="1"/>
        <v>125.52376406443375</v>
      </c>
    </row>
    <row r="59" spans="1:8" ht="15" x14ac:dyDescent="0.2">
      <c r="A59" s="12" t="s">
        <v>37</v>
      </c>
      <c r="B59" s="18" t="s">
        <v>6</v>
      </c>
      <c r="C59" s="13" t="s">
        <v>98</v>
      </c>
      <c r="D59" s="37">
        <v>6367</v>
      </c>
      <c r="E59" s="35">
        <v>2794.5</v>
      </c>
      <c r="F59" s="37">
        <v>2010.5</v>
      </c>
      <c r="G59" s="36">
        <f t="shared" si="0"/>
        <v>71.944891751655035</v>
      </c>
      <c r="H59" s="36">
        <f t="shared" si="1"/>
        <v>31.576880791581591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114339.7</v>
      </c>
      <c r="E60" s="35">
        <v>237811</v>
      </c>
      <c r="F60" s="37">
        <v>164481.5</v>
      </c>
      <c r="G60" s="36">
        <f t="shared" si="0"/>
        <v>69.164798936970953</v>
      </c>
      <c r="H60" s="36">
        <f t="shared" si="1"/>
        <v>143.85335976917904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2943635.8</v>
      </c>
      <c r="E61" s="32">
        <f t="shared" ref="E61:F61" si="8">SUM(E62:E68)</f>
        <v>4341114.8000000007</v>
      </c>
      <c r="F61" s="32">
        <f t="shared" si="8"/>
        <v>3472921</v>
      </c>
      <c r="G61" s="33">
        <f t="shared" si="0"/>
        <v>80.000671716859443</v>
      </c>
      <c r="H61" s="33">
        <f t="shared" si="1"/>
        <v>117.98066187399949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681869.6</v>
      </c>
      <c r="E62" s="35">
        <v>1521866.1</v>
      </c>
      <c r="F62" s="37">
        <v>1184603</v>
      </c>
      <c r="G62" s="36">
        <f t="shared" si="0"/>
        <v>77.838845349140769</v>
      </c>
      <c r="H62" s="36">
        <f t="shared" si="1"/>
        <v>173.72867187509166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191696.1</v>
      </c>
      <c r="E63" s="35">
        <v>381716</v>
      </c>
      <c r="F63" s="37">
        <v>280989.59999999998</v>
      </c>
      <c r="G63" s="36">
        <f t="shared" si="0"/>
        <v>73.61221431640277</v>
      </c>
      <c r="H63" s="36">
        <f t="shared" si="1"/>
        <v>146.58075985896426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36616.699999999997</v>
      </c>
      <c r="E64" s="35">
        <v>35333</v>
      </c>
      <c r="F64" s="37">
        <v>34260</v>
      </c>
      <c r="G64" s="36">
        <f t="shared" si="0"/>
        <v>96.963178897914133</v>
      </c>
      <c r="H64" s="36">
        <f t="shared" si="1"/>
        <v>93.563865667851019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94826.8</v>
      </c>
      <c r="E65" s="35">
        <v>131631</v>
      </c>
      <c r="F65" s="37">
        <v>106806</v>
      </c>
      <c r="G65" s="36">
        <f t="shared" si="0"/>
        <v>81.140460833694192</v>
      </c>
      <c r="H65" s="36">
        <f t="shared" si="1"/>
        <v>112.6327156457879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77015.8</v>
      </c>
      <c r="E66" s="35">
        <v>96889.600000000006</v>
      </c>
      <c r="F66" s="37">
        <v>80779.399999999994</v>
      </c>
      <c r="G66" s="36">
        <f t="shared" si="0"/>
        <v>83.372622035801555</v>
      </c>
      <c r="H66" s="36">
        <f t="shared" si="1"/>
        <v>104.88678946398011</v>
      </c>
    </row>
    <row r="67" spans="1:8" ht="28.5" customHeight="1" x14ac:dyDescent="0.2">
      <c r="A67" s="12" t="s">
        <v>26</v>
      </c>
      <c r="B67" s="15" t="s">
        <v>37</v>
      </c>
      <c r="C67" s="14" t="s">
        <v>105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1861610.8</v>
      </c>
      <c r="E68" s="35">
        <v>2173679.1</v>
      </c>
      <c r="F68" s="37">
        <v>1785483</v>
      </c>
      <c r="G68" s="36">
        <f t="shared" si="0"/>
        <v>82.141057527764787</v>
      </c>
      <c r="H68" s="36">
        <f t="shared" si="1"/>
        <v>95.910648992796993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9396217.0999999996</v>
      </c>
      <c r="E69" s="32">
        <f t="shared" ref="E69:F69" si="9">SUM(E70:E74)</f>
        <v>14049939.200000001</v>
      </c>
      <c r="F69" s="32">
        <f t="shared" si="9"/>
        <v>9483699.2000000011</v>
      </c>
      <c r="G69" s="33">
        <f t="shared" si="0"/>
        <v>67.499930533507225</v>
      </c>
      <c r="H69" s="33">
        <f t="shared" si="1"/>
        <v>100.93103532058664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271832.59999999998</v>
      </c>
      <c r="E70" s="35">
        <v>423315.7</v>
      </c>
      <c r="F70" s="34">
        <v>310130</v>
      </c>
      <c r="G70" s="36">
        <f t="shared" si="0"/>
        <v>73.262106744446285</v>
      </c>
      <c r="H70" s="36">
        <f t="shared" si="1"/>
        <v>114.08859717340746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949112</v>
      </c>
      <c r="E71" s="35">
        <v>1627473.8</v>
      </c>
      <c r="F71" s="37">
        <v>1153828</v>
      </c>
      <c r="G71" s="36">
        <f t="shared" si="0"/>
        <v>70.896870966524929</v>
      </c>
      <c r="H71" s="36">
        <f t="shared" si="1"/>
        <v>121.56921417071958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6727387</v>
      </c>
      <c r="E72" s="35">
        <v>9607841.5999999996</v>
      </c>
      <c r="F72" s="37">
        <v>6524629.5</v>
      </c>
      <c r="G72" s="36">
        <f t="shared" si="0"/>
        <v>67.909419947139853</v>
      </c>
      <c r="H72" s="36">
        <f t="shared" si="1"/>
        <v>96.98608835793155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1104916.7</v>
      </c>
      <c r="E73" s="35">
        <v>1845177.3</v>
      </c>
      <c r="F73" s="37">
        <v>1128534.3</v>
      </c>
      <c r="G73" s="36">
        <f t="shared" si="0"/>
        <v>61.161293280596936</v>
      </c>
      <c r="H73" s="36">
        <f t="shared" si="1"/>
        <v>102.13750050116901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342968.8</v>
      </c>
      <c r="E74" s="35">
        <v>546130.80000000005</v>
      </c>
      <c r="F74" s="37">
        <v>366577.4</v>
      </c>
      <c r="G74" s="36">
        <f t="shared" si="0"/>
        <v>67.122638020049408</v>
      </c>
      <c r="H74" s="36">
        <f t="shared" si="1"/>
        <v>106.8835999076301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903109.29999999993</v>
      </c>
      <c r="E75" s="38">
        <f t="shared" ref="E75:F75" si="10">SUM(E76:E79)</f>
        <v>3131301.2</v>
      </c>
      <c r="F75" s="38">
        <f t="shared" si="10"/>
        <v>1812908.8</v>
      </c>
      <c r="G75" s="33">
        <f t="shared" si="0"/>
        <v>57.896340345668442</v>
      </c>
      <c r="H75" s="33">
        <f t="shared" si="1"/>
        <v>200.74079626906735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485237.3</v>
      </c>
      <c r="E76" s="35">
        <v>445155</v>
      </c>
      <c r="F76" s="37">
        <v>219804.3</v>
      </c>
      <c r="G76" s="36">
        <f t="shared" si="0"/>
        <v>49.377025979714929</v>
      </c>
      <c r="H76" s="36">
        <f t="shared" si="1"/>
        <v>45.298310744042141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257108.3</v>
      </c>
      <c r="E77" s="35">
        <v>1935932</v>
      </c>
      <c r="F77" s="37">
        <v>1072521.2</v>
      </c>
      <c r="G77" s="36">
        <f t="shared" si="0"/>
        <v>55.40076820880072</v>
      </c>
      <c r="H77" s="36">
        <f t="shared" si="1"/>
        <v>417.14763778532233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111618</v>
      </c>
      <c r="E78" s="35">
        <v>617853.69999999995</v>
      </c>
      <c r="F78" s="37">
        <v>448331.3</v>
      </c>
      <c r="G78" s="36">
        <f t="shared" si="0"/>
        <v>72.562695667275278</v>
      </c>
      <c r="H78" s="36">
        <f t="shared" si="1"/>
        <v>401.66577075382105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49145.7</v>
      </c>
      <c r="E79" s="35">
        <v>132360.5</v>
      </c>
      <c r="F79" s="37">
        <v>72252</v>
      </c>
      <c r="G79" s="36">
        <f t="shared" si="0"/>
        <v>54.58728245964619</v>
      </c>
      <c r="H79" s="36">
        <f t="shared" si="1"/>
        <v>147.01591390498049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256539.1</v>
      </c>
      <c r="E80" s="38">
        <f t="shared" ref="E80:F80" si="11">SUM(E81:E83)</f>
        <v>390004.30000000005</v>
      </c>
      <c r="F80" s="38">
        <f t="shared" si="11"/>
        <v>275158.19999999995</v>
      </c>
      <c r="G80" s="33">
        <f t="shared" ref="G80:G89" si="12">F80/E80*100</f>
        <v>70.552606727669399</v>
      </c>
      <c r="H80" s="33">
        <f t="shared" ref="H80:H89" si="13">F80/D80*100</f>
        <v>107.25780202705941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147000.6</v>
      </c>
      <c r="E81" s="35">
        <v>187854.1</v>
      </c>
      <c r="F81" s="37">
        <v>135738.1</v>
      </c>
      <c r="G81" s="36">
        <f t="shared" si="12"/>
        <v>72.257193215372993</v>
      </c>
      <c r="H81" s="36">
        <f t="shared" si="13"/>
        <v>92.338466645714362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105652</v>
      </c>
      <c r="E82" s="35">
        <v>194710.2</v>
      </c>
      <c r="F82" s="37">
        <v>134363.5</v>
      </c>
      <c r="G82" s="36">
        <f t="shared" si="12"/>
        <v>69.006913864810372</v>
      </c>
      <c r="H82" s="36">
        <f t="shared" si="13"/>
        <v>127.1755385605573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3886.5</v>
      </c>
      <c r="E83" s="35">
        <v>7440</v>
      </c>
      <c r="F83" s="37">
        <v>5056.6000000000004</v>
      </c>
      <c r="G83" s="36">
        <f t="shared" si="12"/>
        <v>67.965053763440864</v>
      </c>
      <c r="H83" s="36">
        <f t="shared" si="13"/>
        <v>130.10677987906857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196736</v>
      </c>
      <c r="E84" s="38">
        <f t="shared" ref="E84:F84" si="14">E85</f>
        <v>276899</v>
      </c>
      <c r="F84" s="38">
        <f t="shared" si="14"/>
        <v>149972.4</v>
      </c>
      <c r="G84" s="33">
        <f t="shared" si="12"/>
        <v>54.16140903361876</v>
      </c>
      <c r="H84" s="33">
        <f t="shared" si="13"/>
        <v>76.230278139232269</v>
      </c>
    </row>
    <row r="85" spans="1:8" ht="30.75" customHeight="1" x14ac:dyDescent="0.2">
      <c r="A85" s="12" t="s">
        <v>20</v>
      </c>
      <c r="B85" s="12" t="s">
        <v>3</v>
      </c>
      <c r="C85" s="13" t="s">
        <v>95</v>
      </c>
      <c r="D85" s="37">
        <v>196736</v>
      </c>
      <c r="E85" s="35">
        <v>276899</v>
      </c>
      <c r="F85" s="37">
        <v>149972.4</v>
      </c>
      <c r="G85" s="36">
        <f t="shared" si="12"/>
        <v>54.16140903361876</v>
      </c>
      <c r="H85" s="36">
        <f>F85/D85*100</f>
        <v>76.230278139232269</v>
      </c>
    </row>
    <row r="86" spans="1:8" ht="42.75" customHeight="1" x14ac:dyDescent="0.2">
      <c r="A86" s="5" t="s">
        <v>29</v>
      </c>
      <c r="B86" s="5" t="s">
        <v>4</v>
      </c>
      <c r="C86" s="6" t="s">
        <v>106</v>
      </c>
      <c r="D86" s="38">
        <f>SUM(D87:D89)</f>
        <v>0</v>
      </c>
      <c r="E86" s="38">
        <f t="shared" ref="E86:F86" si="15">SUM(E87:E89)</f>
        <v>19686.7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0</v>
      </c>
      <c r="F88" s="34">
        <v>0</v>
      </c>
      <c r="G88" s="36"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19686.7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2018-08-29T07:42:06Z</cp:lastPrinted>
  <dcterms:created xsi:type="dcterms:W3CDTF">2017-11-22T08:09:54Z</dcterms:created>
  <dcterms:modified xsi:type="dcterms:W3CDTF">2018-11-27T08:59:17Z</dcterms:modified>
</cp:coreProperties>
</file>